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53222"/>
  <mc:AlternateContent xmlns:mc="http://schemas.openxmlformats.org/markup-compatibility/2006">
    <mc:Choice Requires="x15">
      <x15ac:absPath xmlns:x15ac="http://schemas.microsoft.com/office/spreadsheetml/2010/11/ac" url="C:\Users\OWNER\Raul\BEIT BERL\Erasmus Plus - Mofet\Managerial\"/>
    </mc:Choice>
  </mc:AlternateContent>
  <bookViews>
    <workbookView xWindow="0" yWindow="0" windowWidth="16392" windowHeight="6924" activeTab="2"/>
  </bookViews>
  <sheets>
    <sheet name="All partners together" sheetId="12" r:id="rId1"/>
    <sheet name="WP perspective" sheetId="14" r:id="rId2"/>
    <sheet name="P1 - Kibbutzim" sheetId="1" r:id="rId3"/>
    <sheet name="P2 - Mofet" sheetId="2" r:id="rId4"/>
    <sheet name="P3 - Beit Berl" sheetId="3" r:id="rId5"/>
    <sheet name="P4 - Kaye" sheetId="4" r:id="rId6"/>
    <sheet name="P5 - Bucharest" sheetId="5" r:id="rId7"/>
    <sheet name="P6 - Exeter" sheetId="6" r:id="rId8"/>
    <sheet name="P7 - Tallin" sheetId="7" r:id="rId9"/>
    <sheet name="P8 - Gordon" sheetId="8" r:id="rId10"/>
    <sheet name="P9 - Sakhnin" sheetId="9" r:id="rId11"/>
    <sheet name="P10 - Talpiot" sheetId="10" r:id="rId12"/>
    <sheet name="P11- Salzburg" sheetId="11" r:id="rId13"/>
    <sheet name="Sheet1" sheetId="13" r:id="rId14"/>
  </sheets>
  <externalReferences>
    <externalReference r:id="rId15"/>
  </externalReferences>
  <definedNames>
    <definedName name="PartnerN°">[1]Overview!$B$33:$B$87</definedName>
    <definedName name="WorkPackage">[1]Rates!$P$13:$P$17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7" i="4" l="1"/>
  <c r="S37" i="4"/>
  <c r="R37" i="4"/>
  <c r="Q37" i="4"/>
  <c r="P37" i="4"/>
  <c r="O37" i="4"/>
  <c r="N37" i="4"/>
  <c r="M37" i="4"/>
  <c r="L37" i="4"/>
  <c r="K37" i="4"/>
  <c r="J37" i="4"/>
  <c r="T57" i="14" l="1"/>
  <c r="S57" i="14"/>
  <c r="R57" i="14"/>
  <c r="Q57" i="14"/>
  <c r="P57" i="14"/>
  <c r="O57" i="14"/>
  <c r="N57" i="14"/>
  <c r="M57" i="14"/>
  <c r="L57" i="14"/>
  <c r="K57" i="14"/>
  <c r="T56" i="14"/>
  <c r="R56" i="14"/>
  <c r="Q56" i="14"/>
  <c r="P56" i="14"/>
  <c r="O56" i="14"/>
  <c r="N56" i="14"/>
  <c r="K56" i="14"/>
  <c r="T55" i="14"/>
  <c r="R55" i="14"/>
  <c r="Q55" i="14"/>
  <c r="P55" i="14"/>
  <c r="O55" i="14"/>
  <c r="N55" i="14"/>
  <c r="K55" i="14"/>
  <c r="T54" i="14"/>
  <c r="R54" i="14"/>
  <c r="Q54" i="14"/>
  <c r="P54" i="14"/>
  <c r="O54" i="14"/>
  <c r="N54" i="14"/>
  <c r="K54" i="14"/>
  <c r="T53" i="14"/>
  <c r="R53" i="14"/>
  <c r="Q53" i="14"/>
  <c r="P53" i="14"/>
  <c r="O53" i="14"/>
  <c r="N53" i="14"/>
  <c r="T52" i="14"/>
  <c r="R52" i="14"/>
  <c r="Q52" i="14"/>
  <c r="P52" i="14"/>
  <c r="O52" i="14"/>
  <c r="N52" i="14"/>
  <c r="T4" i="14"/>
  <c r="T5" i="14"/>
  <c r="T6" i="14"/>
  <c r="T7" i="14"/>
  <c r="T8" i="14"/>
  <c r="T9" i="14"/>
  <c r="T10" i="14"/>
  <c r="T11" i="14"/>
  <c r="T12" i="14"/>
  <c r="T13" i="14"/>
  <c r="T14" i="14"/>
  <c r="T15" i="14"/>
  <c r="T16" i="14"/>
  <c r="T17" i="14"/>
  <c r="T18" i="14"/>
  <c r="T19" i="14"/>
  <c r="T20" i="14"/>
  <c r="T21" i="14"/>
  <c r="T22" i="14"/>
  <c r="T23" i="14"/>
  <c r="T24" i="14"/>
  <c r="T25" i="14"/>
  <c r="T26" i="14"/>
  <c r="T27" i="14"/>
  <c r="T28" i="14"/>
  <c r="T29" i="14"/>
  <c r="T30" i="14"/>
  <c r="T31" i="14"/>
  <c r="T32" i="14"/>
  <c r="T33" i="14"/>
  <c r="T34" i="14"/>
  <c r="T35" i="14"/>
  <c r="T36" i="14"/>
  <c r="T37" i="14"/>
  <c r="T38" i="14"/>
  <c r="T39" i="14"/>
  <c r="T40" i="14"/>
  <c r="T41" i="14"/>
  <c r="T42" i="14"/>
  <c r="T43" i="14"/>
  <c r="T44" i="14"/>
  <c r="T45" i="14"/>
  <c r="T46" i="14"/>
  <c r="T47" i="14"/>
  <c r="T48" i="14"/>
  <c r="T49" i="14"/>
  <c r="S6" i="14"/>
  <c r="S7" i="14"/>
  <c r="S9" i="14"/>
  <c r="S10" i="14"/>
  <c r="S11" i="14"/>
  <c r="S13" i="14"/>
  <c r="S14" i="14"/>
  <c r="S15" i="14"/>
  <c r="S17" i="14"/>
  <c r="S18" i="14"/>
  <c r="S19" i="14"/>
  <c r="S22" i="14"/>
  <c r="S23" i="14"/>
  <c r="S25" i="14"/>
  <c r="S26" i="14"/>
  <c r="S27" i="14"/>
  <c r="S29" i="14"/>
  <c r="S30" i="14"/>
  <c r="S31" i="14"/>
  <c r="S34" i="14"/>
  <c r="S35" i="14"/>
  <c r="S36" i="14"/>
  <c r="S39" i="14"/>
  <c r="S41" i="14"/>
  <c r="S42" i="14"/>
  <c r="S43" i="14"/>
  <c r="S44" i="14"/>
  <c r="S45" i="14"/>
  <c r="S46" i="14"/>
  <c r="S47" i="14"/>
  <c r="S48" i="14"/>
  <c r="S49" i="14"/>
  <c r="R4" i="14"/>
  <c r="R5" i="14"/>
  <c r="R6" i="14"/>
  <c r="R7" i="14"/>
  <c r="R8" i="14"/>
  <c r="R9" i="14"/>
  <c r="R10" i="14"/>
  <c r="R11" i="14"/>
  <c r="R12" i="14"/>
  <c r="R13" i="14"/>
  <c r="R14" i="14"/>
  <c r="R15" i="14"/>
  <c r="R16" i="14"/>
  <c r="R17" i="14"/>
  <c r="R18" i="14"/>
  <c r="R19" i="14"/>
  <c r="R20" i="14"/>
  <c r="R21" i="14"/>
  <c r="R22" i="14"/>
  <c r="R23" i="14"/>
  <c r="R24" i="14"/>
  <c r="R25" i="14"/>
  <c r="R26" i="14"/>
  <c r="R27" i="14"/>
  <c r="R28" i="14"/>
  <c r="R29" i="14"/>
  <c r="R30" i="14"/>
  <c r="R31" i="14"/>
  <c r="R32" i="14"/>
  <c r="R33" i="14"/>
  <c r="R34" i="14"/>
  <c r="R35" i="14"/>
  <c r="R36" i="14"/>
  <c r="R37" i="14"/>
  <c r="R38" i="14"/>
  <c r="R39" i="14"/>
  <c r="R40" i="14"/>
  <c r="R41" i="14"/>
  <c r="R42" i="14"/>
  <c r="R43" i="14"/>
  <c r="R44" i="14"/>
  <c r="R45" i="14"/>
  <c r="R46" i="14"/>
  <c r="R47" i="14"/>
  <c r="R48" i="14"/>
  <c r="R49" i="14"/>
  <c r="Q4" i="14"/>
  <c r="Q5" i="14"/>
  <c r="Q6" i="14"/>
  <c r="Q7" i="14"/>
  <c r="Q8" i="14"/>
  <c r="Q9" i="14"/>
  <c r="Q10" i="14"/>
  <c r="Q11" i="14"/>
  <c r="Q12" i="14"/>
  <c r="Q13" i="14"/>
  <c r="Q14" i="14"/>
  <c r="Q15" i="14"/>
  <c r="Q16" i="14"/>
  <c r="Q17" i="14"/>
  <c r="Q18" i="14"/>
  <c r="Q19" i="14"/>
  <c r="Q20" i="14"/>
  <c r="Q21" i="14"/>
  <c r="Q22" i="14"/>
  <c r="Q23" i="14"/>
  <c r="Q24" i="14"/>
  <c r="Q25" i="14"/>
  <c r="Q26" i="14"/>
  <c r="Q27" i="14"/>
  <c r="Q28" i="14"/>
  <c r="Q29" i="14"/>
  <c r="Q30" i="14"/>
  <c r="Q31" i="14"/>
  <c r="Q32" i="14"/>
  <c r="Q33" i="14"/>
  <c r="Q34" i="14"/>
  <c r="Q35" i="14"/>
  <c r="Q36" i="14"/>
  <c r="Q37" i="14"/>
  <c r="Q38" i="14"/>
  <c r="Q39" i="14"/>
  <c r="Q40" i="14"/>
  <c r="Q41" i="14"/>
  <c r="Q42" i="14"/>
  <c r="Q43" i="14"/>
  <c r="Q44" i="14"/>
  <c r="Q45" i="14"/>
  <c r="Q46" i="14"/>
  <c r="Q47" i="14"/>
  <c r="Q48" i="14"/>
  <c r="Q49" i="14"/>
  <c r="P4" i="14"/>
  <c r="P5" i="14"/>
  <c r="P6" i="14"/>
  <c r="P7" i="14"/>
  <c r="P8" i="14"/>
  <c r="P9" i="14"/>
  <c r="P10" i="14"/>
  <c r="P11" i="14"/>
  <c r="P12" i="14"/>
  <c r="P13" i="14"/>
  <c r="P14" i="14"/>
  <c r="P15" i="14"/>
  <c r="P16" i="14"/>
  <c r="P17" i="14"/>
  <c r="P18" i="14"/>
  <c r="P19" i="14"/>
  <c r="P20" i="14"/>
  <c r="P21" i="14"/>
  <c r="P22" i="14"/>
  <c r="P23" i="14"/>
  <c r="P24" i="14"/>
  <c r="P25" i="14"/>
  <c r="P26" i="14"/>
  <c r="P27" i="14"/>
  <c r="P28" i="14"/>
  <c r="P29" i="14"/>
  <c r="P30" i="14"/>
  <c r="P31" i="14"/>
  <c r="P32" i="14"/>
  <c r="P33" i="14"/>
  <c r="P34" i="14"/>
  <c r="P35" i="14"/>
  <c r="P36" i="14"/>
  <c r="P37" i="14"/>
  <c r="P38" i="14"/>
  <c r="P39" i="14"/>
  <c r="P40" i="14"/>
  <c r="P41" i="14"/>
  <c r="P42" i="14"/>
  <c r="P43" i="14"/>
  <c r="P44" i="14"/>
  <c r="P45" i="14"/>
  <c r="P46" i="14"/>
  <c r="P47" i="14"/>
  <c r="P48" i="14"/>
  <c r="P49" i="14"/>
  <c r="O4" i="14"/>
  <c r="O5" i="14"/>
  <c r="O6" i="14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O22" i="14"/>
  <c r="O23" i="14"/>
  <c r="O24" i="14"/>
  <c r="O25" i="14"/>
  <c r="O26" i="14"/>
  <c r="O27" i="14"/>
  <c r="O28" i="14"/>
  <c r="O29" i="14"/>
  <c r="O30" i="14"/>
  <c r="O31" i="14"/>
  <c r="O32" i="14"/>
  <c r="O33" i="14"/>
  <c r="O34" i="14"/>
  <c r="O35" i="14"/>
  <c r="O36" i="14"/>
  <c r="O37" i="14"/>
  <c r="O38" i="14"/>
  <c r="O39" i="14"/>
  <c r="O40" i="14"/>
  <c r="O41" i="14"/>
  <c r="O42" i="14"/>
  <c r="O43" i="14"/>
  <c r="O44" i="14"/>
  <c r="O45" i="14"/>
  <c r="O46" i="14"/>
  <c r="O47" i="14"/>
  <c r="O48" i="14"/>
  <c r="O49" i="14"/>
  <c r="N4" i="14"/>
  <c r="N5" i="14"/>
  <c r="N6" i="14"/>
  <c r="N7" i="14"/>
  <c r="N8" i="14"/>
  <c r="N9" i="14"/>
  <c r="N10" i="14"/>
  <c r="N11" i="14"/>
  <c r="N12" i="14"/>
  <c r="N13" i="14"/>
  <c r="N14" i="14"/>
  <c r="N15" i="14"/>
  <c r="N16" i="14"/>
  <c r="N17" i="14"/>
  <c r="N18" i="14"/>
  <c r="N19" i="14"/>
  <c r="N20" i="14"/>
  <c r="N21" i="14"/>
  <c r="N22" i="14"/>
  <c r="N23" i="14"/>
  <c r="N24" i="14"/>
  <c r="N25" i="14"/>
  <c r="N26" i="14"/>
  <c r="N27" i="14"/>
  <c r="N28" i="14"/>
  <c r="N29" i="14"/>
  <c r="N30" i="14"/>
  <c r="N31" i="14"/>
  <c r="N32" i="14"/>
  <c r="N33" i="14"/>
  <c r="N34" i="14"/>
  <c r="N35" i="14"/>
  <c r="N36" i="14"/>
  <c r="N37" i="14"/>
  <c r="N38" i="14"/>
  <c r="N39" i="14"/>
  <c r="N40" i="14"/>
  <c r="N41" i="14"/>
  <c r="N42" i="14"/>
  <c r="N43" i="14"/>
  <c r="N44" i="14"/>
  <c r="N45" i="14"/>
  <c r="N46" i="14"/>
  <c r="N47" i="14"/>
  <c r="N48" i="14"/>
  <c r="N49" i="14"/>
  <c r="M49" i="14"/>
  <c r="M48" i="14"/>
  <c r="M47" i="14"/>
  <c r="M46" i="14"/>
  <c r="M45" i="14"/>
  <c r="M44" i="14"/>
  <c r="M40" i="14"/>
  <c r="M36" i="14"/>
  <c r="M31" i="14"/>
  <c r="M29" i="14"/>
  <c r="M27" i="14"/>
  <c r="M25" i="14"/>
  <c r="M23" i="14"/>
  <c r="M18" i="14"/>
  <c r="M14" i="14"/>
  <c r="M10" i="14"/>
  <c r="M6" i="14"/>
  <c r="L6" i="14"/>
  <c r="L7" i="14"/>
  <c r="L10" i="14"/>
  <c r="L11" i="14"/>
  <c r="L14" i="14"/>
  <c r="L15" i="14"/>
  <c r="L18" i="14"/>
  <c r="L19" i="14"/>
  <c r="L23" i="14"/>
  <c r="L24" i="14"/>
  <c r="L27" i="14"/>
  <c r="L28" i="14"/>
  <c r="L31" i="14"/>
  <c r="L32" i="14"/>
  <c r="L34" i="14"/>
  <c r="L35" i="14"/>
  <c r="L40" i="14"/>
  <c r="L41" i="14"/>
  <c r="L44" i="14"/>
  <c r="L45" i="14"/>
  <c r="L46" i="14"/>
  <c r="L47" i="14"/>
  <c r="L48" i="14"/>
  <c r="L49" i="14"/>
  <c r="K6" i="14"/>
  <c r="K7" i="14"/>
  <c r="K8" i="14"/>
  <c r="K9" i="14"/>
  <c r="K10" i="14"/>
  <c r="K12" i="14"/>
  <c r="K13" i="14"/>
  <c r="K14" i="14"/>
  <c r="K15" i="14"/>
  <c r="K16" i="14"/>
  <c r="K17" i="14"/>
  <c r="K18" i="14"/>
  <c r="K19" i="14"/>
  <c r="K20" i="14"/>
  <c r="K21" i="14"/>
  <c r="K22" i="14"/>
  <c r="K23" i="14"/>
  <c r="K24" i="14"/>
  <c r="K25" i="14"/>
  <c r="K26" i="14"/>
  <c r="K27" i="14"/>
  <c r="K28" i="14"/>
  <c r="K29" i="14"/>
  <c r="K30" i="14"/>
  <c r="K31" i="14"/>
  <c r="K32" i="14"/>
  <c r="K33" i="14"/>
  <c r="K34" i="14"/>
  <c r="K35" i="14"/>
  <c r="K36" i="14"/>
  <c r="K37" i="14"/>
  <c r="K38" i="14"/>
  <c r="K39" i="14"/>
  <c r="K40" i="14"/>
  <c r="K41" i="14"/>
  <c r="K42" i="14"/>
  <c r="K43" i="14"/>
  <c r="K44" i="14"/>
  <c r="K45" i="14"/>
  <c r="K46" i="14"/>
  <c r="K47" i="14"/>
  <c r="K48" i="14"/>
  <c r="K49" i="14"/>
  <c r="J9" i="14"/>
  <c r="J17" i="14"/>
  <c r="J43" i="14"/>
  <c r="AW48" i="2"/>
  <c r="AV48" i="2"/>
  <c r="AU48" i="2"/>
  <c r="AW47" i="2"/>
  <c r="AV47" i="2"/>
  <c r="AU47" i="2"/>
  <c r="AW46" i="2"/>
  <c r="AV46" i="2"/>
  <c r="AU46" i="2"/>
  <c r="AW45" i="2"/>
  <c r="AV45" i="2"/>
  <c r="AU45" i="2"/>
  <c r="AW44" i="2"/>
  <c r="AV44" i="2"/>
  <c r="AU44" i="2"/>
  <c r="AW43" i="2"/>
  <c r="AV43" i="2"/>
  <c r="AU43" i="2"/>
  <c r="AW42" i="2"/>
  <c r="AV42" i="2"/>
  <c r="AU42" i="2"/>
  <c r="AW41" i="2"/>
  <c r="AV41" i="2"/>
  <c r="AU41" i="2"/>
  <c r="AW40" i="2"/>
  <c r="AV40" i="2"/>
  <c r="AU40" i="2"/>
  <c r="AW39" i="2"/>
  <c r="AV39" i="2"/>
  <c r="AU39" i="2"/>
  <c r="AW38" i="2"/>
  <c r="AV38" i="2"/>
  <c r="AU38" i="2"/>
  <c r="AW37" i="2"/>
  <c r="AV37" i="2"/>
  <c r="AU37" i="2"/>
  <c r="AW36" i="2"/>
  <c r="AV36" i="2"/>
  <c r="AU36" i="2"/>
  <c r="AW35" i="2"/>
  <c r="AV35" i="2"/>
  <c r="AU35" i="2"/>
  <c r="AW34" i="2"/>
  <c r="AV34" i="2"/>
  <c r="AU34" i="2"/>
  <c r="AW33" i="2"/>
  <c r="AV33" i="2"/>
  <c r="AU33" i="2"/>
  <c r="AW32" i="2"/>
  <c r="AV32" i="2"/>
  <c r="AU32" i="2"/>
  <c r="AW31" i="2"/>
  <c r="AV31" i="2"/>
  <c r="AU31" i="2"/>
  <c r="AW30" i="2"/>
  <c r="AV30" i="2"/>
  <c r="AU30" i="2"/>
  <c r="AW29" i="2"/>
  <c r="AV29" i="2"/>
  <c r="AU29" i="2"/>
  <c r="AW28" i="2"/>
  <c r="AV28" i="2"/>
  <c r="AU28" i="2"/>
  <c r="AW27" i="2"/>
  <c r="AV27" i="2"/>
  <c r="AU27" i="2"/>
  <c r="AW26" i="2"/>
  <c r="AV26" i="2"/>
  <c r="AU26" i="2"/>
  <c r="AW25" i="2"/>
  <c r="AV25" i="2"/>
  <c r="AU25" i="2"/>
  <c r="AW24" i="2"/>
  <c r="AV24" i="2"/>
  <c r="AU24" i="2"/>
  <c r="AW23" i="2"/>
  <c r="AV23" i="2"/>
  <c r="AU23" i="2"/>
  <c r="AW22" i="2"/>
  <c r="AV22" i="2"/>
  <c r="AU22" i="2"/>
  <c r="AW21" i="2"/>
  <c r="AV21" i="2"/>
  <c r="AU21" i="2"/>
  <c r="AW20" i="2"/>
  <c r="AV20" i="2"/>
  <c r="AU20" i="2"/>
  <c r="AW19" i="2"/>
  <c r="AV19" i="2"/>
  <c r="AU19" i="2"/>
  <c r="AW18" i="2"/>
  <c r="AV18" i="2"/>
  <c r="AU18" i="2"/>
  <c r="AW17" i="2"/>
  <c r="AV17" i="2"/>
  <c r="AU17" i="2"/>
  <c r="AW16" i="2"/>
  <c r="AV16" i="2"/>
  <c r="AU16" i="2"/>
  <c r="AW15" i="2"/>
  <c r="AV15" i="2"/>
  <c r="AU15" i="2"/>
  <c r="AW14" i="2"/>
  <c r="AV14" i="2"/>
  <c r="AU14" i="2"/>
  <c r="AW13" i="2"/>
  <c r="AV13" i="2"/>
  <c r="AU13" i="2"/>
  <c r="AW12" i="2"/>
  <c r="AV12" i="2"/>
  <c r="AU12" i="2"/>
  <c r="AW11" i="2"/>
  <c r="AV11" i="2"/>
  <c r="AU11" i="2"/>
  <c r="AW10" i="2"/>
  <c r="AV10" i="2"/>
  <c r="AU10" i="2"/>
  <c r="K11" i="14" s="1"/>
  <c r="AW9" i="2"/>
  <c r="AV9" i="2"/>
  <c r="AU9" i="2"/>
  <c r="AW8" i="2"/>
  <c r="AV8" i="2"/>
  <c r="AU8" i="2"/>
  <c r="AW7" i="2"/>
  <c r="AV7" i="2"/>
  <c r="AU7" i="2"/>
  <c r="AW6" i="2"/>
  <c r="AV6" i="2"/>
  <c r="AU6" i="2"/>
  <c r="AW5" i="2"/>
  <c r="AV5" i="2"/>
  <c r="AU5" i="2"/>
  <c r="AW4" i="2"/>
  <c r="AW3" i="2"/>
  <c r="AW48" i="3"/>
  <c r="AV48" i="3"/>
  <c r="AU48" i="3"/>
  <c r="AW47" i="3"/>
  <c r="AV47" i="3"/>
  <c r="AU47" i="3"/>
  <c r="AW46" i="3"/>
  <c r="AV46" i="3"/>
  <c r="AU46" i="3"/>
  <c r="AW45" i="3"/>
  <c r="AV45" i="3"/>
  <c r="AU45" i="3"/>
  <c r="AW44" i="3"/>
  <c r="AV44" i="3"/>
  <c r="AU44" i="3"/>
  <c r="AW43" i="3"/>
  <c r="AV43" i="3"/>
  <c r="AU43" i="3"/>
  <c r="AW42" i="3"/>
  <c r="AV42" i="3"/>
  <c r="AU42" i="3"/>
  <c r="L43" i="14" s="1"/>
  <c r="AW41" i="3"/>
  <c r="AV41" i="3"/>
  <c r="AU41" i="3"/>
  <c r="L42" i="14" s="1"/>
  <c r="AW40" i="3"/>
  <c r="AV40" i="3"/>
  <c r="AU40" i="3"/>
  <c r="AW39" i="3"/>
  <c r="AV39" i="3"/>
  <c r="AU39" i="3"/>
  <c r="AW38" i="3"/>
  <c r="AV38" i="3"/>
  <c r="AU38" i="3"/>
  <c r="L39" i="14" s="1"/>
  <c r="AW37" i="3"/>
  <c r="AV37" i="3"/>
  <c r="AW36" i="3"/>
  <c r="AV36" i="3"/>
  <c r="AU36" i="3"/>
  <c r="L37" i="14" s="1"/>
  <c r="AW35" i="3"/>
  <c r="AV35" i="3"/>
  <c r="AU35" i="3"/>
  <c r="L36" i="14" s="1"/>
  <c r="AW34" i="3"/>
  <c r="AV34" i="3"/>
  <c r="AU34" i="3"/>
  <c r="AW33" i="3"/>
  <c r="AV33" i="3"/>
  <c r="AU33" i="3"/>
  <c r="AW32" i="3"/>
  <c r="AV32" i="3"/>
  <c r="AW31" i="3"/>
  <c r="AV31" i="3"/>
  <c r="AU31" i="3"/>
  <c r="AW30" i="3"/>
  <c r="AV30" i="3"/>
  <c r="AU30" i="3"/>
  <c r="AW29" i="3"/>
  <c r="AV29" i="3"/>
  <c r="AU29" i="3"/>
  <c r="L30" i="14" s="1"/>
  <c r="AW28" i="3"/>
  <c r="AV28" i="3"/>
  <c r="AU28" i="3"/>
  <c r="L29" i="14" s="1"/>
  <c r="AW27" i="3"/>
  <c r="AV27" i="3"/>
  <c r="AU27" i="3"/>
  <c r="AW26" i="3"/>
  <c r="AV26" i="3"/>
  <c r="AU26" i="3"/>
  <c r="AW25" i="3"/>
  <c r="AV25" i="3"/>
  <c r="AU25" i="3"/>
  <c r="L26" i="14" s="1"/>
  <c r="AW24" i="3"/>
  <c r="AV24" i="3"/>
  <c r="AU24" i="3"/>
  <c r="L25" i="14" s="1"/>
  <c r="AW23" i="3"/>
  <c r="AV23" i="3"/>
  <c r="AU23" i="3"/>
  <c r="AW22" i="3"/>
  <c r="AV22" i="3"/>
  <c r="AU22" i="3"/>
  <c r="AW21" i="3"/>
  <c r="AV21" i="3"/>
  <c r="AU21" i="3"/>
  <c r="L22" i="14" s="1"/>
  <c r="AW20" i="3"/>
  <c r="AV20" i="3"/>
  <c r="AW19" i="3"/>
  <c r="AV19" i="3"/>
  <c r="AU19" i="3"/>
  <c r="L20" i="14" s="1"/>
  <c r="AW18" i="3"/>
  <c r="AV18" i="3"/>
  <c r="AU18" i="3"/>
  <c r="AW17" i="3"/>
  <c r="AV17" i="3"/>
  <c r="AU17" i="3"/>
  <c r="AW16" i="3"/>
  <c r="AV16" i="3"/>
  <c r="AU16" i="3"/>
  <c r="L17" i="14" s="1"/>
  <c r="AW15" i="3"/>
  <c r="AV15" i="3"/>
  <c r="AU15" i="3"/>
  <c r="L16" i="14" s="1"/>
  <c r="AW14" i="3"/>
  <c r="AV14" i="3"/>
  <c r="AU14" i="3"/>
  <c r="AW13" i="3"/>
  <c r="AV13" i="3"/>
  <c r="AU13" i="3"/>
  <c r="AW12" i="3"/>
  <c r="AV12" i="3"/>
  <c r="AU12" i="3"/>
  <c r="L13" i="14" s="1"/>
  <c r="AW11" i="3"/>
  <c r="AV11" i="3"/>
  <c r="AU11" i="3"/>
  <c r="L12" i="14" s="1"/>
  <c r="AW10" i="3"/>
  <c r="AV10" i="3"/>
  <c r="AU10" i="3"/>
  <c r="AW9" i="3"/>
  <c r="AV9" i="3"/>
  <c r="AU9" i="3"/>
  <c r="AW8" i="3"/>
  <c r="AV8" i="3"/>
  <c r="AU8" i="3"/>
  <c r="L9" i="14" s="1"/>
  <c r="AW7" i="3"/>
  <c r="AV7" i="3"/>
  <c r="AU7" i="3"/>
  <c r="L8" i="14" s="1"/>
  <c r="AW6" i="3"/>
  <c r="AV6" i="3"/>
  <c r="AU6" i="3"/>
  <c r="AW5" i="3"/>
  <c r="AV5" i="3"/>
  <c r="AU5" i="3"/>
  <c r="AW4" i="3"/>
  <c r="AV4" i="3"/>
  <c r="AW3" i="3"/>
  <c r="AV3" i="3"/>
  <c r="AW48" i="4"/>
  <c r="AV48" i="4"/>
  <c r="AU48" i="4"/>
  <c r="AW47" i="4"/>
  <c r="AV47" i="4"/>
  <c r="AU47" i="4"/>
  <c r="AW46" i="4"/>
  <c r="AV46" i="4"/>
  <c r="AU46" i="4"/>
  <c r="AW45" i="4"/>
  <c r="AV45" i="4"/>
  <c r="AU45" i="4"/>
  <c r="AW44" i="4"/>
  <c r="AV44" i="4"/>
  <c r="AU44" i="4"/>
  <c r="AW43" i="4"/>
  <c r="AV43" i="4"/>
  <c r="AU43" i="4"/>
  <c r="AW42" i="4"/>
  <c r="AV42" i="4"/>
  <c r="AU42" i="4"/>
  <c r="M43" i="14" s="1"/>
  <c r="AW41" i="4"/>
  <c r="AV41" i="4"/>
  <c r="AU41" i="4"/>
  <c r="M42" i="14" s="1"/>
  <c r="AW40" i="4"/>
  <c r="AV40" i="4"/>
  <c r="AU40" i="4"/>
  <c r="M41" i="14" s="1"/>
  <c r="AW39" i="4"/>
  <c r="AV39" i="4"/>
  <c r="AU39" i="4"/>
  <c r="AW38" i="4"/>
  <c r="AV38" i="4"/>
  <c r="AU38" i="4"/>
  <c r="M39" i="14" s="1"/>
  <c r="AW37" i="4"/>
  <c r="AV37" i="4"/>
  <c r="AU37" i="4"/>
  <c r="M38" i="14" s="1"/>
  <c r="AW36" i="4"/>
  <c r="AV36" i="4"/>
  <c r="AU36" i="4"/>
  <c r="M37" i="14" s="1"/>
  <c r="AW35" i="4"/>
  <c r="AV35" i="4"/>
  <c r="AU35" i="4"/>
  <c r="AW34" i="4"/>
  <c r="AV34" i="4"/>
  <c r="AU34" i="4"/>
  <c r="M35" i="14" s="1"/>
  <c r="AW33" i="4"/>
  <c r="AV33" i="4"/>
  <c r="AU33" i="4"/>
  <c r="M34" i="14" s="1"/>
  <c r="AW32" i="4"/>
  <c r="AV32" i="4"/>
  <c r="AW31" i="4"/>
  <c r="AV31" i="4"/>
  <c r="AU31" i="4"/>
  <c r="M32" i="14" s="1"/>
  <c r="AW30" i="4"/>
  <c r="AV30" i="4"/>
  <c r="AU30" i="4"/>
  <c r="AW29" i="4"/>
  <c r="AV29" i="4"/>
  <c r="AU29" i="4"/>
  <c r="M30" i="14" s="1"/>
  <c r="AW28" i="4"/>
  <c r="AV28" i="4"/>
  <c r="AU28" i="4"/>
  <c r="AW27" i="4"/>
  <c r="AV27" i="4"/>
  <c r="AU27" i="4"/>
  <c r="M28" i="14" s="1"/>
  <c r="AW26" i="4"/>
  <c r="AV26" i="4"/>
  <c r="AU26" i="4"/>
  <c r="AW25" i="4"/>
  <c r="AV25" i="4"/>
  <c r="AU25" i="4"/>
  <c r="M26" i="14" s="1"/>
  <c r="AW24" i="4"/>
  <c r="AV24" i="4"/>
  <c r="AU24" i="4"/>
  <c r="AW23" i="4"/>
  <c r="AV23" i="4"/>
  <c r="AU23" i="4"/>
  <c r="M24" i="14" s="1"/>
  <c r="AW22" i="4"/>
  <c r="AV22" i="4"/>
  <c r="AU22" i="4"/>
  <c r="AW21" i="4"/>
  <c r="AV21" i="4"/>
  <c r="AU21" i="4"/>
  <c r="M22" i="14" s="1"/>
  <c r="AW20" i="4"/>
  <c r="AW19" i="4"/>
  <c r="AV19" i="4"/>
  <c r="AU19" i="4"/>
  <c r="M20" i="14" s="1"/>
  <c r="AW18" i="4"/>
  <c r="AV18" i="4"/>
  <c r="AU18" i="4"/>
  <c r="M19" i="14" s="1"/>
  <c r="AW17" i="4"/>
  <c r="AV17" i="4"/>
  <c r="AU17" i="4"/>
  <c r="AW16" i="4"/>
  <c r="AV16" i="4"/>
  <c r="AU16" i="4"/>
  <c r="M17" i="14" s="1"/>
  <c r="AW15" i="4"/>
  <c r="AV15" i="4"/>
  <c r="AU15" i="4"/>
  <c r="M16" i="14" s="1"/>
  <c r="AW14" i="4"/>
  <c r="AV14" i="4"/>
  <c r="AU14" i="4"/>
  <c r="M15" i="14" s="1"/>
  <c r="AW13" i="4"/>
  <c r="AV13" i="4"/>
  <c r="AU13" i="4"/>
  <c r="AW12" i="4"/>
  <c r="AV12" i="4"/>
  <c r="AU12" i="4"/>
  <c r="M13" i="14" s="1"/>
  <c r="AW11" i="4"/>
  <c r="AV11" i="4"/>
  <c r="AU11" i="4"/>
  <c r="M12" i="14" s="1"/>
  <c r="AW10" i="4"/>
  <c r="AV10" i="4"/>
  <c r="AU10" i="4"/>
  <c r="M11" i="14" s="1"/>
  <c r="AW9" i="4"/>
  <c r="AV9" i="4"/>
  <c r="AU9" i="4"/>
  <c r="AW8" i="4"/>
  <c r="AV8" i="4"/>
  <c r="AU8" i="4"/>
  <c r="M9" i="14" s="1"/>
  <c r="AW7" i="4"/>
  <c r="AV7" i="4"/>
  <c r="AU7" i="4"/>
  <c r="M8" i="14" s="1"/>
  <c r="AW6" i="4"/>
  <c r="AV6" i="4"/>
  <c r="AU6" i="4"/>
  <c r="M7" i="14" s="1"/>
  <c r="AW5" i="4"/>
  <c r="AV5" i="4"/>
  <c r="AU5" i="4"/>
  <c r="AW4" i="4"/>
  <c r="AW3" i="4"/>
  <c r="AW48" i="5"/>
  <c r="AV48" i="5"/>
  <c r="AU48" i="5"/>
  <c r="AW47" i="5"/>
  <c r="AV47" i="5"/>
  <c r="AU47" i="5"/>
  <c r="AW46" i="5"/>
  <c r="AV46" i="5"/>
  <c r="AU46" i="5"/>
  <c r="AW45" i="5"/>
  <c r="AV45" i="5"/>
  <c r="AU45" i="5"/>
  <c r="AW44" i="5"/>
  <c r="AV44" i="5"/>
  <c r="AU44" i="5"/>
  <c r="AW43" i="5"/>
  <c r="AV43" i="5"/>
  <c r="AU43" i="5"/>
  <c r="AW42" i="5"/>
  <c r="AV42" i="5"/>
  <c r="AU42" i="5"/>
  <c r="AW41" i="5"/>
  <c r="AV41" i="5"/>
  <c r="AU41" i="5"/>
  <c r="AW40" i="5"/>
  <c r="AV40" i="5"/>
  <c r="AU40" i="5"/>
  <c r="AW39" i="5"/>
  <c r="AV39" i="5"/>
  <c r="AU39" i="5"/>
  <c r="AW38" i="5"/>
  <c r="AV38" i="5"/>
  <c r="AU38" i="5"/>
  <c r="AW37" i="5"/>
  <c r="AV37" i="5"/>
  <c r="AU37" i="5"/>
  <c r="AW36" i="5"/>
  <c r="AV36" i="5"/>
  <c r="AU36" i="5"/>
  <c r="AW35" i="5"/>
  <c r="AV35" i="5"/>
  <c r="AU35" i="5"/>
  <c r="AW34" i="5"/>
  <c r="AV34" i="5"/>
  <c r="AU34" i="5"/>
  <c r="AW33" i="5"/>
  <c r="AV33" i="5"/>
  <c r="AU33" i="5"/>
  <c r="AW32" i="5"/>
  <c r="AV32" i="5"/>
  <c r="AU32" i="5"/>
  <c r="AW31" i="5"/>
  <c r="AV31" i="5"/>
  <c r="AU31" i="5"/>
  <c r="AW30" i="5"/>
  <c r="AV30" i="5"/>
  <c r="AU30" i="5"/>
  <c r="AW29" i="5"/>
  <c r="AV29" i="5"/>
  <c r="AU29" i="5"/>
  <c r="AW28" i="5"/>
  <c r="AV28" i="5"/>
  <c r="AU28" i="5"/>
  <c r="AW27" i="5"/>
  <c r="AV27" i="5"/>
  <c r="AU27" i="5"/>
  <c r="AW26" i="5"/>
  <c r="AV26" i="5"/>
  <c r="AU26" i="5"/>
  <c r="AW25" i="5"/>
  <c r="AV25" i="5"/>
  <c r="AU25" i="5"/>
  <c r="AW24" i="5"/>
  <c r="AV24" i="5"/>
  <c r="AU24" i="5"/>
  <c r="AW23" i="5"/>
  <c r="AV23" i="5"/>
  <c r="AU23" i="5"/>
  <c r="AW22" i="5"/>
  <c r="AV22" i="5"/>
  <c r="AU22" i="5"/>
  <c r="AW21" i="5"/>
  <c r="AV21" i="5"/>
  <c r="AU21" i="5"/>
  <c r="AW20" i="5"/>
  <c r="AV20" i="5"/>
  <c r="AU20" i="5"/>
  <c r="AW19" i="5"/>
  <c r="AV19" i="5"/>
  <c r="AU19" i="5"/>
  <c r="AW18" i="5"/>
  <c r="AV18" i="5"/>
  <c r="AU18" i="5"/>
  <c r="AW17" i="5"/>
  <c r="AV17" i="5"/>
  <c r="AU17" i="5"/>
  <c r="AW16" i="5"/>
  <c r="AV16" i="5"/>
  <c r="AU16" i="5"/>
  <c r="AW15" i="5"/>
  <c r="AV15" i="5"/>
  <c r="AU15" i="5"/>
  <c r="AW14" i="5"/>
  <c r="AV14" i="5"/>
  <c r="AU14" i="5"/>
  <c r="AW13" i="5"/>
  <c r="AV13" i="5"/>
  <c r="AU13" i="5"/>
  <c r="AW12" i="5"/>
  <c r="AV12" i="5"/>
  <c r="AU12" i="5"/>
  <c r="AW11" i="5"/>
  <c r="AV11" i="5"/>
  <c r="AU11" i="5"/>
  <c r="AW10" i="5"/>
  <c r="AV10" i="5"/>
  <c r="AU10" i="5"/>
  <c r="AW9" i="5"/>
  <c r="AV9" i="5"/>
  <c r="AU9" i="5"/>
  <c r="AW8" i="5"/>
  <c r="AV8" i="5"/>
  <c r="AU8" i="5"/>
  <c r="AW7" i="5"/>
  <c r="AV7" i="5"/>
  <c r="AU7" i="5"/>
  <c r="AW6" i="5"/>
  <c r="AV6" i="5"/>
  <c r="AU6" i="5"/>
  <c r="AW5" i="5"/>
  <c r="AV5" i="5"/>
  <c r="AU5" i="5"/>
  <c r="AW4" i="5"/>
  <c r="AV4" i="5"/>
  <c r="AU4" i="5"/>
  <c r="AW3" i="5"/>
  <c r="AV3" i="5"/>
  <c r="AU3" i="5"/>
  <c r="AW48" i="6"/>
  <c r="AV48" i="6"/>
  <c r="AU48" i="6"/>
  <c r="AW47" i="6"/>
  <c r="AV47" i="6"/>
  <c r="AU47" i="6"/>
  <c r="AW46" i="6"/>
  <c r="AV46" i="6"/>
  <c r="AU46" i="6"/>
  <c r="AW45" i="6"/>
  <c r="AV45" i="6"/>
  <c r="AU45" i="6"/>
  <c r="AW44" i="6"/>
  <c r="AV44" i="6"/>
  <c r="AU44" i="6"/>
  <c r="AW43" i="6"/>
  <c r="AV43" i="6"/>
  <c r="AU43" i="6"/>
  <c r="AW42" i="6"/>
  <c r="AV42" i="6"/>
  <c r="AU42" i="6"/>
  <c r="AW41" i="6"/>
  <c r="AV41" i="6"/>
  <c r="AU41" i="6"/>
  <c r="AW40" i="6"/>
  <c r="AV40" i="6"/>
  <c r="AU40" i="6"/>
  <c r="AW39" i="6"/>
  <c r="AV39" i="6"/>
  <c r="AU39" i="6"/>
  <c r="AW38" i="6"/>
  <c r="AV38" i="6"/>
  <c r="AU38" i="6"/>
  <c r="AW37" i="6"/>
  <c r="AV37" i="6"/>
  <c r="AU37" i="6"/>
  <c r="AW36" i="6"/>
  <c r="AV36" i="6"/>
  <c r="AU36" i="6"/>
  <c r="AW35" i="6"/>
  <c r="AV35" i="6"/>
  <c r="AU35" i="6"/>
  <c r="AW34" i="6"/>
  <c r="AV34" i="6"/>
  <c r="AU34" i="6"/>
  <c r="AW33" i="6"/>
  <c r="AV33" i="6"/>
  <c r="AU33" i="6"/>
  <c r="AW32" i="6"/>
  <c r="AV32" i="6"/>
  <c r="AU32" i="6"/>
  <c r="AW31" i="6"/>
  <c r="AV31" i="6"/>
  <c r="AU31" i="6"/>
  <c r="AW30" i="6"/>
  <c r="AV30" i="6"/>
  <c r="AU30" i="6"/>
  <c r="AW29" i="6"/>
  <c r="AV29" i="6"/>
  <c r="AU29" i="6"/>
  <c r="AW28" i="6"/>
  <c r="AV28" i="6"/>
  <c r="AU28" i="6"/>
  <c r="AW27" i="6"/>
  <c r="AV27" i="6"/>
  <c r="AU27" i="6"/>
  <c r="AW26" i="6"/>
  <c r="AV26" i="6"/>
  <c r="AU26" i="6"/>
  <c r="AW25" i="6"/>
  <c r="AV25" i="6"/>
  <c r="AU25" i="6"/>
  <c r="AW24" i="6"/>
  <c r="AV24" i="6"/>
  <c r="AU24" i="6"/>
  <c r="AW23" i="6"/>
  <c r="AV23" i="6"/>
  <c r="AU23" i="6"/>
  <c r="AW22" i="6"/>
  <c r="AV22" i="6"/>
  <c r="AU22" i="6"/>
  <c r="AW21" i="6"/>
  <c r="AV21" i="6"/>
  <c r="AU21" i="6"/>
  <c r="AW20" i="6"/>
  <c r="AV20" i="6"/>
  <c r="AU20" i="6"/>
  <c r="AW19" i="6"/>
  <c r="AV19" i="6"/>
  <c r="AU19" i="6"/>
  <c r="AW18" i="6"/>
  <c r="AV18" i="6"/>
  <c r="AU18" i="6"/>
  <c r="AW17" i="6"/>
  <c r="AV17" i="6"/>
  <c r="AU17" i="6"/>
  <c r="AW16" i="6"/>
  <c r="AV16" i="6"/>
  <c r="AU16" i="6"/>
  <c r="AW15" i="6"/>
  <c r="AV15" i="6"/>
  <c r="AU15" i="6"/>
  <c r="AW14" i="6"/>
  <c r="AV14" i="6"/>
  <c r="AU14" i="6"/>
  <c r="AW13" i="6"/>
  <c r="AV13" i="6"/>
  <c r="AU13" i="6"/>
  <c r="AW12" i="6"/>
  <c r="AV12" i="6"/>
  <c r="AU12" i="6"/>
  <c r="AW11" i="6"/>
  <c r="AV11" i="6"/>
  <c r="AU11" i="6"/>
  <c r="AW10" i="6"/>
  <c r="AV10" i="6"/>
  <c r="AU10" i="6"/>
  <c r="AW9" i="6"/>
  <c r="AV9" i="6"/>
  <c r="AU9" i="6"/>
  <c r="AW8" i="6"/>
  <c r="AV8" i="6"/>
  <c r="AU8" i="6"/>
  <c r="AW7" i="6"/>
  <c r="AV7" i="6"/>
  <c r="AU7" i="6"/>
  <c r="AW6" i="6"/>
  <c r="AV6" i="6"/>
  <c r="AU6" i="6"/>
  <c r="AW5" i="6"/>
  <c r="AV5" i="6"/>
  <c r="AU5" i="6"/>
  <c r="AW4" i="6"/>
  <c r="AV4" i="6"/>
  <c r="AU4" i="6"/>
  <c r="AW3" i="6"/>
  <c r="AV3" i="6"/>
  <c r="AU3" i="6"/>
  <c r="AW48" i="7"/>
  <c r="AV48" i="7"/>
  <c r="AU48" i="7"/>
  <c r="AW47" i="7"/>
  <c r="AV47" i="7"/>
  <c r="AU47" i="7"/>
  <c r="AW46" i="7"/>
  <c r="AV46" i="7"/>
  <c r="AU46" i="7"/>
  <c r="AW45" i="7"/>
  <c r="AV45" i="7"/>
  <c r="AU45" i="7"/>
  <c r="AW44" i="7"/>
  <c r="AV44" i="7"/>
  <c r="AU44" i="7"/>
  <c r="AW43" i="7"/>
  <c r="AV43" i="7"/>
  <c r="AU43" i="7"/>
  <c r="AW42" i="7"/>
  <c r="AV42" i="7"/>
  <c r="AU42" i="7"/>
  <c r="AW41" i="7"/>
  <c r="AV41" i="7"/>
  <c r="AU41" i="7"/>
  <c r="AW40" i="7"/>
  <c r="AV40" i="7"/>
  <c r="AU40" i="7"/>
  <c r="AW39" i="7"/>
  <c r="AV39" i="7"/>
  <c r="AU39" i="7"/>
  <c r="AW38" i="7"/>
  <c r="AV38" i="7"/>
  <c r="AU38" i="7"/>
  <c r="AW37" i="7"/>
  <c r="AV37" i="7"/>
  <c r="AU37" i="7"/>
  <c r="AW36" i="7"/>
  <c r="AV36" i="7"/>
  <c r="AU36" i="7"/>
  <c r="AW35" i="7"/>
  <c r="AV35" i="7"/>
  <c r="AU35" i="7"/>
  <c r="AW34" i="7"/>
  <c r="AV34" i="7"/>
  <c r="AU34" i="7"/>
  <c r="AW33" i="7"/>
  <c r="AV33" i="7"/>
  <c r="AU33" i="7"/>
  <c r="AW32" i="7"/>
  <c r="AV32" i="7"/>
  <c r="AU32" i="7"/>
  <c r="AW31" i="7"/>
  <c r="AV31" i="7"/>
  <c r="AU31" i="7"/>
  <c r="AW30" i="7"/>
  <c r="AV30" i="7"/>
  <c r="AU30" i="7"/>
  <c r="AW29" i="7"/>
  <c r="AV29" i="7"/>
  <c r="AU29" i="7"/>
  <c r="AW28" i="7"/>
  <c r="AV28" i="7"/>
  <c r="AU28" i="7"/>
  <c r="AW27" i="7"/>
  <c r="AV27" i="7"/>
  <c r="AU27" i="7"/>
  <c r="AW26" i="7"/>
  <c r="AV26" i="7"/>
  <c r="AU26" i="7"/>
  <c r="AW25" i="7"/>
  <c r="AV25" i="7"/>
  <c r="AU25" i="7"/>
  <c r="AW24" i="7"/>
  <c r="AV24" i="7"/>
  <c r="AU24" i="7"/>
  <c r="AW23" i="7"/>
  <c r="AV23" i="7"/>
  <c r="AU23" i="7"/>
  <c r="AW22" i="7"/>
  <c r="AV22" i="7"/>
  <c r="AU22" i="7"/>
  <c r="AW21" i="7"/>
  <c r="AV21" i="7"/>
  <c r="AU21" i="7"/>
  <c r="AW20" i="7"/>
  <c r="AV20" i="7"/>
  <c r="AU20" i="7"/>
  <c r="AW19" i="7"/>
  <c r="AV19" i="7"/>
  <c r="AU19" i="7"/>
  <c r="AW18" i="7"/>
  <c r="AV18" i="7"/>
  <c r="AU18" i="7"/>
  <c r="AW17" i="7"/>
  <c r="AV17" i="7"/>
  <c r="AU17" i="7"/>
  <c r="AW16" i="7"/>
  <c r="AV16" i="7"/>
  <c r="AU16" i="7"/>
  <c r="AW15" i="7"/>
  <c r="AV15" i="7"/>
  <c r="AU15" i="7"/>
  <c r="AW14" i="7"/>
  <c r="AV14" i="7"/>
  <c r="AU14" i="7"/>
  <c r="AW13" i="7"/>
  <c r="AV13" i="7"/>
  <c r="AU13" i="7"/>
  <c r="AW12" i="7"/>
  <c r="AV12" i="7"/>
  <c r="AU12" i="7"/>
  <c r="AW11" i="7"/>
  <c r="AV11" i="7"/>
  <c r="AU11" i="7"/>
  <c r="AW10" i="7"/>
  <c r="AV10" i="7"/>
  <c r="AU10" i="7"/>
  <c r="AW9" i="7"/>
  <c r="AV9" i="7"/>
  <c r="AU9" i="7"/>
  <c r="AW8" i="7"/>
  <c r="AV8" i="7"/>
  <c r="AU8" i="7"/>
  <c r="AW7" i="7"/>
  <c r="AV7" i="7"/>
  <c r="AU7" i="7"/>
  <c r="AW6" i="7"/>
  <c r="AV6" i="7"/>
  <c r="AU6" i="7"/>
  <c r="AW5" i="7"/>
  <c r="AV5" i="7"/>
  <c r="AU5" i="7"/>
  <c r="AW4" i="7"/>
  <c r="AV4" i="7"/>
  <c r="AU4" i="7"/>
  <c r="AW3" i="7"/>
  <c r="AV3" i="7"/>
  <c r="AU3" i="7"/>
  <c r="AW48" i="8"/>
  <c r="AV48" i="8"/>
  <c r="AU48" i="8"/>
  <c r="AW47" i="8"/>
  <c r="AV47" i="8"/>
  <c r="AU47" i="8"/>
  <c r="AW46" i="8"/>
  <c r="AV46" i="8"/>
  <c r="AU46" i="8"/>
  <c r="AW45" i="8"/>
  <c r="AV45" i="8"/>
  <c r="AU45" i="8"/>
  <c r="AW44" i="8"/>
  <c r="AV44" i="8"/>
  <c r="AU44" i="8"/>
  <c r="AW43" i="8"/>
  <c r="AV43" i="8"/>
  <c r="AU43" i="8"/>
  <c r="AW42" i="8"/>
  <c r="AV42" i="8"/>
  <c r="AU42" i="8"/>
  <c r="AW41" i="8"/>
  <c r="AV41" i="8"/>
  <c r="AU41" i="8"/>
  <c r="AW40" i="8"/>
  <c r="AV40" i="8"/>
  <c r="AU40" i="8"/>
  <c r="AW39" i="8"/>
  <c r="AV39" i="8"/>
  <c r="AU39" i="8"/>
  <c r="AW38" i="8"/>
  <c r="AV38" i="8"/>
  <c r="AU38" i="8"/>
  <c r="AW37" i="8"/>
  <c r="AV37" i="8"/>
  <c r="AU37" i="8"/>
  <c r="AW36" i="8"/>
  <c r="AV36" i="8"/>
  <c r="AU36" i="8"/>
  <c r="AW35" i="8"/>
  <c r="AV35" i="8"/>
  <c r="AU35" i="8"/>
  <c r="AW34" i="8"/>
  <c r="AV34" i="8"/>
  <c r="AU34" i="8"/>
  <c r="AW33" i="8"/>
  <c r="AV33" i="8"/>
  <c r="AU33" i="8"/>
  <c r="AW32" i="8"/>
  <c r="AV32" i="8"/>
  <c r="AU32" i="8"/>
  <c r="AW31" i="8"/>
  <c r="AV31" i="8"/>
  <c r="AU31" i="8"/>
  <c r="AW30" i="8"/>
  <c r="AV30" i="8"/>
  <c r="AU30" i="8"/>
  <c r="AW29" i="8"/>
  <c r="AV29" i="8"/>
  <c r="AU29" i="8"/>
  <c r="AW28" i="8"/>
  <c r="AV28" i="8"/>
  <c r="AU28" i="8"/>
  <c r="AW27" i="8"/>
  <c r="AV27" i="8"/>
  <c r="AU27" i="8"/>
  <c r="AW26" i="8"/>
  <c r="AV26" i="8"/>
  <c r="AU26" i="8"/>
  <c r="AW25" i="8"/>
  <c r="AV25" i="8"/>
  <c r="AU25" i="8"/>
  <c r="AW24" i="8"/>
  <c r="AV24" i="8"/>
  <c r="AU24" i="8"/>
  <c r="AW23" i="8"/>
  <c r="AV23" i="8"/>
  <c r="AU23" i="8"/>
  <c r="AW22" i="8"/>
  <c r="AV22" i="8"/>
  <c r="AU22" i="8"/>
  <c r="AW21" i="8"/>
  <c r="AV21" i="8"/>
  <c r="AU21" i="8"/>
  <c r="AW20" i="8"/>
  <c r="AV20" i="8"/>
  <c r="AU20" i="8"/>
  <c r="AW19" i="8"/>
  <c r="AV19" i="8"/>
  <c r="AU19" i="8"/>
  <c r="AW18" i="8"/>
  <c r="AV18" i="8"/>
  <c r="AU18" i="8"/>
  <c r="AW17" i="8"/>
  <c r="AV17" i="8"/>
  <c r="AU17" i="8"/>
  <c r="AW16" i="8"/>
  <c r="AV16" i="8"/>
  <c r="AU16" i="8"/>
  <c r="AW15" i="8"/>
  <c r="AV15" i="8"/>
  <c r="AU15" i="8"/>
  <c r="AW14" i="8"/>
  <c r="AV14" i="8"/>
  <c r="AU14" i="8"/>
  <c r="AW13" i="8"/>
  <c r="AV13" i="8"/>
  <c r="AU13" i="8"/>
  <c r="AW12" i="8"/>
  <c r="AV12" i="8"/>
  <c r="AU12" i="8"/>
  <c r="AW11" i="8"/>
  <c r="AV11" i="8"/>
  <c r="AU11" i="8"/>
  <c r="AW10" i="8"/>
  <c r="AV10" i="8"/>
  <c r="AU10" i="8"/>
  <c r="AW9" i="8"/>
  <c r="AV9" i="8"/>
  <c r="AU9" i="8"/>
  <c r="AW8" i="8"/>
  <c r="AV8" i="8"/>
  <c r="AU8" i="8"/>
  <c r="AW7" i="8"/>
  <c r="AV7" i="8"/>
  <c r="AU7" i="8"/>
  <c r="AW6" i="8"/>
  <c r="AV6" i="8"/>
  <c r="AU6" i="8"/>
  <c r="AW5" i="8"/>
  <c r="AV5" i="8"/>
  <c r="AU5" i="8"/>
  <c r="AW4" i="8"/>
  <c r="AV4" i="8"/>
  <c r="AU4" i="8"/>
  <c r="AW3" i="8"/>
  <c r="AV3" i="8"/>
  <c r="AU3" i="8"/>
  <c r="AW48" i="9"/>
  <c r="AV48" i="9"/>
  <c r="AU48" i="9"/>
  <c r="AW47" i="9"/>
  <c r="AV47" i="9"/>
  <c r="AU47" i="9"/>
  <c r="AW46" i="9"/>
  <c r="AV46" i="9"/>
  <c r="AU46" i="9"/>
  <c r="AW45" i="9"/>
  <c r="AV45" i="9"/>
  <c r="AU45" i="9"/>
  <c r="AW44" i="9"/>
  <c r="AV44" i="9"/>
  <c r="AU44" i="9"/>
  <c r="AW43" i="9"/>
  <c r="AV43" i="9"/>
  <c r="AU43" i="9"/>
  <c r="AW42" i="9"/>
  <c r="AV42" i="9"/>
  <c r="AU42" i="9"/>
  <c r="AW41" i="9"/>
  <c r="AV41" i="9"/>
  <c r="AU41" i="9"/>
  <c r="AW40" i="9"/>
  <c r="AV40" i="9"/>
  <c r="AU40" i="9"/>
  <c r="AW39" i="9"/>
  <c r="AV39" i="9"/>
  <c r="AU39" i="9"/>
  <c r="AW38" i="9"/>
  <c r="AV38" i="9"/>
  <c r="AU38" i="9"/>
  <c r="AW37" i="9"/>
  <c r="AV37" i="9"/>
  <c r="AU37" i="9"/>
  <c r="AW36" i="9"/>
  <c r="AV36" i="9"/>
  <c r="AU36" i="9"/>
  <c r="AW35" i="9"/>
  <c r="AV35" i="9"/>
  <c r="AU35" i="9"/>
  <c r="AW34" i="9"/>
  <c r="AV34" i="9"/>
  <c r="AU34" i="9"/>
  <c r="AW33" i="9"/>
  <c r="AV33" i="9"/>
  <c r="AU33" i="9"/>
  <c r="AW32" i="9"/>
  <c r="AV32" i="9"/>
  <c r="AU32" i="9"/>
  <c r="AW31" i="9"/>
  <c r="AV31" i="9"/>
  <c r="AU31" i="9"/>
  <c r="AW30" i="9"/>
  <c r="AV30" i="9"/>
  <c r="AU30" i="9"/>
  <c r="AW29" i="9"/>
  <c r="AV29" i="9"/>
  <c r="AU29" i="9"/>
  <c r="AW28" i="9"/>
  <c r="AV28" i="9"/>
  <c r="AU28" i="9"/>
  <c r="AW27" i="9"/>
  <c r="AV27" i="9"/>
  <c r="AU27" i="9"/>
  <c r="AW26" i="9"/>
  <c r="AV26" i="9"/>
  <c r="AU26" i="9"/>
  <c r="AW25" i="9"/>
  <c r="AV25" i="9"/>
  <c r="AU25" i="9"/>
  <c r="AW24" i="9"/>
  <c r="AV24" i="9"/>
  <c r="AU24" i="9"/>
  <c r="AW23" i="9"/>
  <c r="AV23" i="9"/>
  <c r="AU23" i="9"/>
  <c r="AW22" i="9"/>
  <c r="AV22" i="9"/>
  <c r="AU22" i="9"/>
  <c r="AW21" i="9"/>
  <c r="AV21" i="9"/>
  <c r="AU21" i="9"/>
  <c r="AW20" i="9"/>
  <c r="AV20" i="9"/>
  <c r="AU20" i="9"/>
  <c r="AW19" i="9"/>
  <c r="AV19" i="9"/>
  <c r="AU19" i="9"/>
  <c r="AW18" i="9"/>
  <c r="AV18" i="9"/>
  <c r="AU18" i="9"/>
  <c r="AW17" i="9"/>
  <c r="AV17" i="9"/>
  <c r="AU17" i="9"/>
  <c r="AW16" i="9"/>
  <c r="AV16" i="9"/>
  <c r="AU16" i="9"/>
  <c r="AW15" i="9"/>
  <c r="AV15" i="9"/>
  <c r="AU15" i="9"/>
  <c r="AW14" i="9"/>
  <c r="AV14" i="9"/>
  <c r="AU14" i="9"/>
  <c r="AW13" i="9"/>
  <c r="AV13" i="9"/>
  <c r="AU13" i="9"/>
  <c r="AW12" i="9"/>
  <c r="AV12" i="9"/>
  <c r="AU12" i="9"/>
  <c r="AW11" i="9"/>
  <c r="AV11" i="9"/>
  <c r="AU11" i="9"/>
  <c r="AW10" i="9"/>
  <c r="AV10" i="9"/>
  <c r="AU10" i="9"/>
  <c r="AW9" i="9"/>
  <c r="AV9" i="9"/>
  <c r="AU9" i="9"/>
  <c r="AW8" i="9"/>
  <c r="AV8" i="9"/>
  <c r="AU8" i="9"/>
  <c r="AW7" i="9"/>
  <c r="AV7" i="9"/>
  <c r="AU7" i="9"/>
  <c r="AW6" i="9"/>
  <c r="AV6" i="9"/>
  <c r="AU6" i="9"/>
  <c r="AW5" i="9"/>
  <c r="AV5" i="9"/>
  <c r="AU5" i="9"/>
  <c r="AW4" i="9"/>
  <c r="AV4" i="9"/>
  <c r="AU4" i="9"/>
  <c r="AW3" i="9"/>
  <c r="AV3" i="9"/>
  <c r="AU3" i="9"/>
  <c r="AW48" i="10"/>
  <c r="AV48" i="10"/>
  <c r="AU48" i="10"/>
  <c r="AW47" i="10"/>
  <c r="AV47" i="10"/>
  <c r="AU47" i="10"/>
  <c r="AW46" i="10"/>
  <c r="AV46" i="10"/>
  <c r="AU46" i="10"/>
  <c r="AW45" i="10"/>
  <c r="AV45" i="10"/>
  <c r="AU45" i="10"/>
  <c r="AW44" i="10"/>
  <c r="AV44" i="10"/>
  <c r="AU44" i="10"/>
  <c r="AW43" i="10"/>
  <c r="AV43" i="10"/>
  <c r="AU43" i="10"/>
  <c r="AW42" i="10"/>
  <c r="AV42" i="10"/>
  <c r="AU42" i="10"/>
  <c r="AW41" i="10"/>
  <c r="AV41" i="10"/>
  <c r="AU41" i="10"/>
  <c r="AW40" i="10"/>
  <c r="AV40" i="10"/>
  <c r="AU40" i="10"/>
  <c r="AW39" i="10"/>
  <c r="AV39" i="10"/>
  <c r="AU39" i="10"/>
  <c r="S40" i="14" s="1"/>
  <c r="AW38" i="10"/>
  <c r="AV38" i="10"/>
  <c r="AU38" i="10"/>
  <c r="AW37" i="10"/>
  <c r="AV37" i="10"/>
  <c r="AW36" i="10"/>
  <c r="AV36" i="10"/>
  <c r="AU36" i="10"/>
  <c r="S37" i="14" s="1"/>
  <c r="AW35" i="10"/>
  <c r="AV35" i="10"/>
  <c r="AU35" i="10"/>
  <c r="AW34" i="10"/>
  <c r="AV34" i="10"/>
  <c r="AU34" i="10"/>
  <c r="AW33" i="10"/>
  <c r="AV33" i="10"/>
  <c r="AU33" i="10"/>
  <c r="AW32" i="10"/>
  <c r="AV32" i="10"/>
  <c r="AW31" i="10"/>
  <c r="AV31" i="10"/>
  <c r="AU31" i="10"/>
  <c r="S32" i="14" s="1"/>
  <c r="AW30" i="10"/>
  <c r="AV30" i="10"/>
  <c r="AU30" i="10"/>
  <c r="AW29" i="10"/>
  <c r="AV29" i="10"/>
  <c r="AU29" i="10"/>
  <c r="AW28" i="10"/>
  <c r="AV28" i="10"/>
  <c r="AU28" i="10"/>
  <c r="AW27" i="10"/>
  <c r="AV27" i="10"/>
  <c r="AU27" i="10"/>
  <c r="S28" i="14" s="1"/>
  <c r="AW26" i="10"/>
  <c r="AV26" i="10"/>
  <c r="AU26" i="10"/>
  <c r="AW25" i="10"/>
  <c r="AV25" i="10"/>
  <c r="AU25" i="10"/>
  <c r="AW24" i="10"/>
  <c r="AV24" i="10"/>
  <c r="AU24" i="10"/>
  <c r="AW23" i="10"/>
  <c r="AV23" i="10"/>
  <c r="AU23" i="10"/>
  <c r="S24" i="14" s="1"/>
  <c r="AW22" i="10"/>
  <c r="AV22" i="10"/>
  <c r="AU22" i="10"/>
  <c r="AW21" i="10"/>
  <c r="AV21" i="10"/>
  <c r="AU21" i="10"/>
  <c r="AW20" i="10"/>
  <c r="AW19" i="10"/>
  <c r="AV19" i="10"/>
  <c r="AU19" i="10"/>
  <c r="S20" i="14" s="1"/>
  <c r="AW18" i="10"/>
  <c r="AV18" i="10"/>
  <c r="AU18" i="10"/>
  <c r="AW17" i="10"/>
  <c r="AV17" i="10"/>
  <c r="AU17" i="10"/>
  <c r="AW16" i="10"/>
  <c r="AV16" i="10"/>
  <c r="AU16" i="10"/>
  <c r="AW15" i="10"/>
  <c r="AV15" i="10"/>
  <c r="AU15" i="10"/>
  <c r="S16" i="14" s="1"/>
  <c r="AW14" i="10"/>
  <c r="AV14" i="10"/>
  <c r="AU14" i="10"/>
  <c r="AW13" i="10"/>
  <c r="AV13" i="10"/>
  <c r="AU13" i="10"/>
  <c r="AW12" i="10"/>
  <c r="AV12" i="10"/>
  <c r="AU12" i="10"/>
  <c r="AW11" i="10"/>
  <c r="AV11" i="10"/>
  <c r="AU11" i="10"/>
  <c r="S12" i="14" s="1"/>
  <c r="AW10" i="10"/>
  <c r="AV10" i="10"/>
  <c r="AU10" i="10"/>
  <c r="AW9" i="10"/>
  <c r="AV9" i="10"/>
  <c r="AU9" i="10"/>
  <c r="AW8" i="10"/>
  <c r="AV8" i="10"/>
  <c r="AU8" i="10"/>
  <c r="AW7" i="10"/>
  <c r="AV7" i="10"/>
  <c r="AU7" i="10"/>
  <c r="S8" i="14" s="1"/>
  <c r="AW6" i="10"/>
  <c r="AV6" i="10"/>
  <c r="AU6" i="10"/>
  <c r="AW5" i="10"/>
  <c r="AV5" i="10"/>
  <c r="AU5" i="10"/>
  <c r="AW4" i="10"/>
  <c r="AW3" i="10"/>
  <c r="AW48" i="11"/>
  <c r="AV48" i="11"/>
  <c r="AU48" i="11"/>
  <c r="AW47" i="11"/>
  <c r="AV47" i="11"/>
  <c r="AU47" i="11"/>
  <c r="AW46" i="11"/>
  <c r="AV46" i="11"/>
  <c r="AU46" i="11"/>
  <c r="AW45" i="11"/>
  <c r="AV45" i="11"/>
  <c r="AU45" i="11"/>
  <c r="AW44" i="11"/>
  <c r="AV44" i="11"/>
  <c r="AU44" i="11"/>
  <c r="AW43" i="11"/>
  <c r="AV43" i="11"/>
  <c r="AU43" i="11"/>
  <c r="AW42" i="11"/>
  <c r="AV42" i="11"/>
  <c r="AU42" i="11"/>
  <c r="AW41" i="11"/>
  <c r="AV41" i="11"/>
  <c r="AU41" i="11"/>
  <c r="AW40" i="11"/>
  <c r="AV40" i="11"/>
  <c r="AU40" i="11"/>
  <c r="AW39" i="11"/>
  <c r="AV39" i="11"/>
  <c r="AU39" i="11"/>
  <c r="AW38" i="11"/>
  <c r="AV38" i="11"/>
  <c r="AU38" i="11"/>
  <c r="AW37" i="11"/>
  <c r="AV37" i="11"/>
  <c r="AU37" i="11"/>
  <c r="AW36" i="11"/>
  <c r="AV36" i="11"/>
  <c r="AU36" i="11"/>
  <c r="AW35" i="11"/>
  <c r="AV35" i="11"/>
  <c r="AU35" i="11"/>
  <c r="AW34" i="11"/>
  <c r="AV34" i="11"/>
  <c r="AU34" i="11"/>
  <c r="AW33" i="11"/>
  <c r="AV33" i="11"/>
  <c r="AU33" i="11"/>
  <c r="AW32" i="11"/>
  <c r="AV32" i="11"/>
  <c r="AU32" i="11"/>
  <c r="AW31" i="11"/>
  <c r="AV31" i="11"/>
  <c r="AU31" i="11"/>
  <c r="AW30" i="11"/>
  <c r="AV30" i="11"/>
  <c r="AU30" i="11"/>
  <c r="AW29" i="11"/>
  <c r="AV29" i="11"/>
  <c r="AU29" i="11"/>
  <c r="AW28" i="11"/>
  <c r="AV28" i="11"/>
  <c r="AU28" i="11"/>
  <c r="AW27" i="11"/>
  <c r="AV27" i="11"/>
  <c r="AU27" i="11"/>
  <c r="AW26" i="11"/>
  <c r="AV26" i="11"/>
  <c r="AU26" i="11"/>
  <c r="AW25" i="11"/>
  <c r="AV25" i="11"/>
  <c r="AU25" i="11"/>
  <c r="AW24" i="11"/>
  <c r="AV24" i="11"/>
  <c r="AU24" i="11"/>
  <c r="AW23" i="11"/>
  <c r="AV23" i="11"/>
  <c r="AU23" i="11"/>
  <c r="AW22" i="11"/>
  <c r="AV22" i="11"/>
  <c r="AU22" i="11"/>
  <c r="AW21" i="11"/>
  <c r="AV21" i="11"/>
  <c r="AU21" i="11"/>
  <c r="AW20" i="11"/>
  <c r="AV20" i="11"/>
  <c r="AU20" i="11"/>
  <c r="AW19" i="11"/>
  <c r="AV19" i="11"/>
  <c r="AU19" i="11"/>
  <c r="AW18" i="11"/>
  <c r="AV18" i="11"/>
  <c r="AU18" i="11"/>
  <c r="AW17" i="11"/>
  <c r="AV17" i="11"/>
  <c r="AU17" i="11"/>
  <c r="AW16" i="11"/>
  <c r="AV16" i="11"/>
  <c r="AU16" i="11"/>
  <c r="AW15" i="11"/>
  <c r="AV15" i="11"/>
  <c r="AU15" i="11"/>
  <c r="AW14" i="11"/>
  <c r="AV14" i="11"/>
  <c r="AU14" i="11"/>
  <c r="AW13" i="11"/>
  <c r="AV13" i="11"/>
  <c r="AU13" i="11"/>
  <c r="AW12" i="11"/>
  <c r="AV12" i="11"/>
  <c r="AU12" i="11"/>
  <c r="AW11" i="11"/>
  <c r="AV11" i="11"/>
  <c r="AU11" i="11"/>
  <c r="AW10" i="11"/>
  <c r="AV10" i="11"/>
  <c r="AU10" i="11"/>
  <c r="AW9" i="11"/>
  <c r="AV9" i="11"/>
  <c r="AU9" i="11"/>
  <c r="AW8" i="11"/>
  <c r="AV8" i="11"/>
  <c r="AU8" i="11"/>
  <c r="AW7" i="11"/>
  <c r="AV7" i="11"/>
  <c r="AU7" i="11"/>
  <c r="AW6" i="11"/>
  <c r="AV6" i="11"/>
  <c r="AU6" i="11"/>
  <c r="AW5" i="11"/>
  <c r="AV5" i="11"/>
  <c r="AU5" i="11"/>
  <c r="AW4" i="11"/>
  <c r="AV4" i="11"/>
  <c r="AU4" i="11"/>
  <c r="AW3" i="11"/>
  <c r="AV3" i="11"/>
  <c r="AU3" i="11"/>
  <c r="AW12" i="12"/>
  <c r="AW8" i="12"/>
  <c r="AW48" i="1"/>
  <c r="AV48" i="1"/>
  <c r="AU48" i="1"/>
  <c r="J49" i="14" s="1"/>
  <c r="U49" i="14" s="1"/>
  <c r="AW47" i="1"/>
  <c r="AV47" i="1"/>
  <c r="AU47" i="1"/>
  <c r="J48" i="14" s="1"/>
  <c r="U48" i="14" s="1"/>
  <c r="AW46" i="1"/>
  <c r="AV46" i="1"/>
  <c r="AU46" i="1"/>
  <c r="J47" i="14" s="1"/>
  <c r="U47" i="14" s="1"/>
  <c r="AW45" i="1"/>
  <c r="AV45" i="1"/>
  <c r="AU45" i="1"/>
  <c r="J46" i="14" s="1"/>
  <c r="U46" i="14" s="1"/>
  <c r="AW44" i="1"/>
  <c r="AV44" i="1"/>
  <c r="AU44" i="1"/>
  <c r="J45" i="14" s="1"/>
  <c r="U45" i="14" s="1"/>
  <c r="AW42" i="1"/>
  <c r="AV42" i="1"/>
  <c r="AU42" i="1"/>
  <c r="AW41" i="1"/>
  <c r="AV41" i="1"/>
  <c r="AU41" i="1"/>
  <c r="J42" i="14" s="1"/>
  <c r="AW40" i="1"/>
  <c r="AV40" i="1"/>
  <c r="AU40" i="1"/>
  <c r="J41" i="14" s="1"/>
  <c r="AW39" i="1"/>
  <c r="AV39" i="1"/>
  <c r="AU39" i="1"/>
  <c r="J40" i="14" s="1"/>
  <c r="AW38" i="1"/>
  <c r="AV38" i="1"/>
  <c r="AU38" i="1"/>
  <c r="J39" i="14" s="1"/>
  <c r="AW36" i="1"/>
  <c r="AV36" i="1"/>
  <c r="AU36" i="1"/>
  <c r="J37" i="14" s="1"/>
  <c r="AW35" i="1"/>
  <c r="AV35" i="1"/>
  <c r="AU35" i="1"/>
  <c r="J36" i="14" s="1"/>
  <c r="AW34" i="1"/>
  <c r="AV34" i="1"/>
  <c r="AU34" i="1"/>
  <c r="J35" i="14" s="1"/>
  <c r="AW33" i="1"/>
  <c r="AV33" i="1"/>
  <c r="AU33" i="1"/>
  <c r="J34" i="14" s="1"/>
  <c r="AW31" i="1"/>
  <c r="AV31" i="1"/>
  <c r="AU31" i="1"/>
  <c r="J32" i="14" s="1"/>
  <c r="AW30" i="1"/>
  <c r="AV30" i="1"/>
  <c r="AU30" i="1"/>
  <c r="J31" i="14" s="1"/>
  <c r="AW29" i="1"/>
  <c r="AV29" i="1"/>
  <c r="AU29" i="1"/>
  <c r="J30" i="14" s="1"/>
  <c r="AW28" i="1"/>
  <c r="AV28" i="1"/>
  <c r="AU28" i="1"/>
  <c r="J29" i="14" s="1"/>
  <c r="AW27" i="1"/>
  <c r="AV27" i="1"/>
  <c r="AU27" i="1"/>
  <c r="J28" i="14" s="1"/>
  <c r="AW26" i="1"/>
  <c r="AV26" i="1"/>
  <c r="AU26" i="1"/>
  <c r="J27" i="14" s="1"/>
  <c r="AW25" i="1"/>
  <c r="AV25" i="1"/>
  <c r="AU25" i="1"/>
  <c r="J26" i="14" s="1"/>
  <c r="AW24" i="1"/>
  <c r="AV24" i="1"/>
  <c r="AU24" i="1"/>
  <c r="J25" i="14" s="1"/>
  <c r="AW23" i="1"/>
  <c r="AV23" i="1"/>
  <c r="AU23" i="1"/>
  <c r="J24" i="14" s="1"/>
  <c r="AW22" i="1"/>
  <c r="AV22" i="1"/>
  <c r="AU22" i="1"/>
  <c r="J23" i="14" s="1"/>
  <c r="AW21" i="1"/>
  <c r="AV21" i="1"/>
  <c r="AU21" i="1"/>
  <c r="J22" i="14" s="1"/>
  <c r="AW19" i="1"/>
  <c r="AV19" i="1"/>
  <c r="AU19" i="1"/>
  <c r="J20" i="14" s="1"/>
  <c r="AW18" i="1"/>
  <c r="AV18" i="1"/>
  <c r="AU18" i="1"/>
  <c r="J19" i="14" s="1"/>
  <c r="AW17" i="1"/>
  <c r="AV17" i="1"/>
  <c r="AU17" i="1"/>
  <c r="J18" i="14" s="1"/>
  <c r="AW16" i="1"/>
  <c r="AV16" i="1"/>
  <c r="AU16" i="1"/>
  <c r="AW15" i="1"/>
  <c r="AV15" i="1"/>
  <c r="AU15" i="1"/>
  <c r="J16" i="14" s="1"/>
  <c r="AW14" i="1"/>
  <c r="AV14" i="1"/>
  <c r="AU14" i="1"/>
  <c r="J15" i="14" s="1"/>
  <c r="AW13" i="1"/>
  <c r="AV13" i="1"/>
  <c r="AU13" i="1"/>
  <c r="J14" i="14" s="1"/>
  <c r="AW12" i="1"/>
  <c r="AV12" i="1"/>
  <c r="AU12" i="1"/>
  <c r="J13" i="14" s="1"/>
  <c r="AW11" i="1"/>
  <c r="AV11" i="1"/>
  <c r="AU11" i="1"/>
  <c r="J12" i="14" s="1"/>
  <c r="AW10" i="1"/>
  <c r="AV10" i="1"/>
  <c r="AU10" i="1"/>
  <c r="J11" i="14" s="1"/>
  <c r="AW9" i="1"/>
  <c r="AV9" i="1"/>
  <c r="AU9" i="1"/>
  <c r="J10" i="14" s="1"/>
  <c r="AW8" i="1"/>
  <c r="AV8" i="1"/>
  <c r="AU8" i="1"/>
  <c r="AW7" i="1"/>
  <c r="AV7" i="1"/>
  <c r="AU7" i="1"/>
  <c r="J8" i="14" s="1"/>
  <c r="AW6" i="1"/>
  <c r="AV6" i="1"/>
  <c r="AU6" i="1"/>
  <c r="J7" i="14" s="1"/>
  <c r="AW5" i="1"/>
  <c r="AV5" i="1"/>
  <c r="AU5" i="1"/>
  <c r="J6" i="14" s="1"/>
  <c r="H3" i="5"/>
  <c r="H3" i="6"/>
  <c r="H3" i="7"/>
  <c r="H3" i="8"/>
  <c r="H3" i="9"/>
  <c r="H3" i="11"/>
  <c r="G44" i="2"/>
  <c r="G44" i="3"/>
  <c r="G44" i="4"/>
  <c r="G44" i="5"/>
  <c r="G44" i="6"/>
  <c r="G44" i="7"/>
  <c r="G44" i="8"/>
  <c r="G44" i="9"/>
  <c r="G44" i="10"/>
  <c r="G44" i="11"/>
  <c r="G38" i="2"/>
  <c r="G38" i="3"/>
  <c r="G38" i="4"/>
  <c r="G38" i="5"/>
  <c r="G38" i="6"/>
  <c r="G38" i="7"/>
  <c r="G38" i="8"/>
  <c r="G38" i="9"/>
  <c r="G38" i="10"/>
  <c r="G38" i="11"/>
  <c r="G33" i="2"/>
  <c r="G33" i="3"/>
  <c r="G33" i="4"/>
  <c r="G33" i="5"/>
  <c r="G33" i="6"/>
  <c r="G33" i="7"/>
  <c r="G33" i="8"/>
  <c r="G33" i="9"/>
  <c r="G33" i="10"/>
  <c r="G33" i="11"/>
  <c r="G21" i="2"/>
  <c r="G21" i="3"/>
  <c r="G21" i="4"/>
  <c r="G21" i="5"/>
  <c r="G21" i="6"/>
  <c r="G21" i="7"/>
  <c r="G21" i="8"/>
  <c r="G21" i="9"/>
  <c r="G21" i="10"/>
  <c r="G21" i="11"/>
  <c r="G5" i="2"/>
  <c r="G5" i="3"/>
  <c r="G5" i="4"/>
  <c r="G5" i="5"/>
  <c r="G5" i="6"/>
  <c r="G5" i="7"/>
  <c r="G5" i="8"/>
  <c r="G5" i="9"/>
  <c r="G5" i="10"/>
  <c r="G5" i="11"/>
  <c r="G43" i="12"/>
  <c r="I43" i="2"/>
  <c r="H43" i="2"/>
  <c r="G43" i="2"/>
  <c r="H43" i="3"/>
  <c r="I43" i="3" s="1"/>
  <c r="G43" i="3"/>
  <c r="H43" i="4"/>
  <c r="I43" i="4" s="1"/>
  <c r="G43" i="4"/>
  <c r="H43" i="5"/>
  <c r="I43" i="5" s="1"/>
  <c r="G43" i="5"/>
  <c r="I43" i="6"/>
  <c r="H43" i="6"/>
  <c r="G43" i="6"/>
  <c r="H43" i="7"/>
  <c r="I43" i="7" s="1"/>
  <c r="G43" i="7"/>
  <c r="H43" i="8"/>
  <c r="I43" i="8" s="1"/>
  <c r="G43" i="8"/>
  <c r="H43" i="9"/>
  <c r="I43" i="9" s="1"/>
  <c r="G43" i="9"/>
  <c r="I43" i="10"/>
  <c r="H43" i="10"/>
  <c r="G43" i="10"/>
  <c r="H43" i="11"/>
  <c r="I43" i="11" s="1"/>
  <c r="G43" i="11"/>
  <c r="G43" i="1"/>
  <c r="G37" i="12"/>
  <c r="I37" i="2"/>
  <c r="H37" i="2"/>
  <c r="G37" i="2"/>
  <c r="G37" i="3"/>
  <c r="H37" i="4"/>
  <c r="I37" i="4" s="1"/>
  <c r="G37" i="4"/>
  <c r="H37" i="5"/>
  <c r="I37" i="5" s="1"/>
  <c r="G37" i="5"/>
  <c r="I37" i="6"/>
  <c r="H37" i="6"/>
  <c r="G37" i="6"/>
  <c r="H37" i="7"/>
  <c r="I37" i="7" s="1"/>
  <c r="G37" i="7"/>
  <c r="H37" i="8"/>
  <c r="I37" i="8" s="1"/>
  <c r="G37" i="8"/>
  <c r="H37" i="9"/>
  <c r="I37" i="9" s="1"/>
  <c r="G37" i="9"/>
  <c r="G37" i="10"/>
  <c r="H37" i="11"/>
  <c r="I37" i="11" s="1"/>
  <c r="G37" i="11"/>
  <c r="G37" i="1"/>
  <c r="G32" i="12"/>
  <c r="I32" i="2"/>
  <c r="H32" i="2"/>
  <c r="G32" i="2"/>
  <c r="G32" i="3"/>
  <c r="G32" i="4"/>
  <c r="H32" i="5"/>
  <c r="I32" i="5" s="1"/>
  <c r="G32" i="5"/>
  <c r="I32" i="6"/>
  <c r="H32" i="6"/>
  <c r="G32" i="6"/>
  <c r="H32" i="7"/>
  <c r="I32" i="7" s="1"/>
  <c r="G32" i="7"/>
  <c r="H32" i="8"/>
  <c r="I32" i="8" s="1"/>
  <c r="G32" i="8"/>
  <c r="H32" i="9"/>
  <c r="I32" i="9" s="1"/>
  <c r="G32" i="9"/>
  <c r="G32" i="10"/>
  <c r="H32" i="11"/>
  <c r="I32" i="11" s="1"/>
  <c r="G32" i="11"/>
  <c r="G32" i="1"/>
  <c r="G20" i="12"/>
  <c r="H20" i="2"/>
  <c r="I20" i="2" s="1"/>
  <c r="G20" i="2"/>
  <c r="G20" i="3"/>
  <c r="G20" i="4"/>
  <c r="H20" i="5"/>
  <c r="G20" i="5"/>
  <c r="I20" i="5" s="1"/>
  <c r="H20" i="6"/>
  <c r="I20" i="6" s="1"/>
  <c r="G20" i="6"/>
  <c r="I20" i="7"/>
  <c r="H20" i="7"/>
  <c r="G20" i="7"/>
  <c r="H20" i="8"/>
  <c r="I20" i="8" s="1"/>
  <c r="G20" i="8"/>
  <c r="H20" i="9"/>
  <c r="G20" i="9"/>
  <c r="I20" i="9" s="1"/>
  <c r="G20" i="10"/>
  <c r="I20" i="11"/>
  <c r="H20" i="11"/>
  <c r="G20" i="11"/>
  <c r="G20" i="1"/>
  <c r="I4" i="5"/>
  <c r="I4" i="6"/>
  <c r="I4" i="7"/>
  <c r="I4" i="8"/>
  <c r="I4" i="9"/>
  <c r="I4" i="11"/>
  <c r="M56" i="14" l="1"/>
  <c r="U41" i="14"/>
  <c r="U43" i="14"/>
  <c r="U40" i="14"/>
  <c r="U11" i="14"/>
  <c r="U17" i="14"/>
  <c r="U39" i="14"/>
  <c r="U42" i="14"/>
  <c r="U37" i="14"/>
  <c r="U36" i="14"/>
  <c r="U35" i="14"/>
  <c r="U34" i="14"/>
  <c r="U22" i="14"/>
  <c r="U26" i="14"/>
  <c r="U30" i="14"/>
  <c r="U25" i="14"/>
  <c r="U29" i="14"/>
  <c r="U24" i="14"/>
  <c r="U28" i="14"/>
  <c r="U32" i="14"/>
  <c r="U23" i="14"/>
  <c r="U27" i="14"/>
  <c r="U31" i="14"/>
  <c r="U8" i="14"/>
  <c r="U12" i="14"/>
  <c r="U16" i="14"/>
  <c r="U20" i="14"/>
  <c r="U7" i="14"/>
  <c r="U15" i="14"/>
  <c r="U19" i="14"/>
  <c r="U6" i="14"/>
  <c r="U10" i="14"/>
  <c r="U14" i="14"/>
  <c r="U18" i="14"/>
  <c r="U13" i="14"/>
  <c r="U9" i="14"/>
  <c r="F3" i="2"/>
  <c r="E3" i="2"/>
  <c r="D3" i="2"/>
  <c r="F3" i="3"/>
  <c r="E3" i="3"/>
  <c r="D3" i="3"/>
  <c r="F3" i="4"/>
  <c r="E3" i="4"/>
  <c r="D3" i="4"/>
  <c r="F3" i="5"/>
  <c r="E3" i="5"/>
  <c r="D3" i="5"/>
  <c r="F3" i="6"/>
  <c r="E3" i="6"/>
  <c r="D3" i="6"/>
  <c r="F3" i="7"/>
  <c r="E3" i="7"/>
  <c r="D3" i="7"/>
  <c r="F3" i="8"/>
  <c r="E3" i="8"/>
  <c r="D3" i="8"/>
  <c r="F3" i="9"/>
  <c r="E3" i="9"/>
  <c r="D3" i="9"/>
  <c r="F3" i="10"/>
  <c r="E3" i="10"/>
  <c r="D3" i="10"/>
  <c r="F3" i="11"/>
  <c r="E3" i="11"/>
  <c r="D3" i="11"/>
  <c r="F3" i="1"/>
  <c r="E3" i="1"/>
  <c r="D3" i="1"/>
  <c r="AS48" i="12"/>
  <c r="AR48" i="12"/>
  <c r="AQ48" i="12"/>
  <c r="AP48" i="12"/>
  <c r="AO48" i="12"/>
  <c r="AN48" i="12"/>
  <c r="AM48" i="12"/>
  <c r="AL48" i="12"/>
  <c r="AK48" i="12"/>
  <c r="AJ48" i="12"/>
  <c r="AI48" i="12"/>
  <c r="AH48" i="12"/>
  <c r="AW48" i="12" s="1"/>
  <c r="AG48" i="12"/>
  <c r="AF48" i="12"/>
  <c r="AE48" i="12"/>
  <c r="AD48" i="12"/>
  <c r="AC48" i="12"/>
  <c r="AB48" i="12"/>
  <c r="AA48" i="12"/>
  <c r="Z48" i="12"/>
  <c r="Y48" i="12"/>
  <c r="X48" i="12"/>
  <c r="W48" i="12"/>
  <c r="V48" i="12"/>
  <c r="AV48" i="12" s="1"/>
  <c r="U48" i="12"/>
  <c r="T48" i="12"/>
  <c r="S48" i="12"/>
  <c r="R48" i="12"/>
  <c r="Q48" i="12"/>
  <c r="P48" i="12"/>
  <c r="O48" i="12"/>
  <c r="N48" i="12"/>
  <c r="M48" i="12"/>
  <c r="L48" i="12"/>
  <c r="K48" i="12"/>
  <c r="J48" i="12"/>
  <c r="AS47" i="12"/>
  <c r="AR47" i="12"/>
  <c r="AQ47" i="12"/>
  <c r="AP47" i="12"/>
  <c r="AO47" i="12"/>
  <c r="AN47" i="12"/>
  <c r="AM47" i="12"/>
  <c r="AL47" i="12"/>
  <c r="AK47" i="12"/>
  <c r="AJ47" i="12"/>
  <c r="AI47" i="12"/>
  <c r="AH47" i="12"/>
  <c r="AG47" i="12"/>
  <c r="AF47" i="12"/>
  <c r="AE47" i="12"/>
  <c r="AD47" i="12"/>
  <c r="AC47" i="12"/>
  <c r="AB47" i="12"/>
  <c r="AA47" i="12"/>
  <c r="Z47" i="12"/>
  <c r="Y47" i="12"/>
  <c r="X47" i="12"/>
  <c r="W47" i="12"/>
  <c r="V47" i="12"/>
  <c r="U47" i="12"/>
  <c r="T47" i="12"/>
  <c r="S47" i="12"/>
  <c r="R47" i="12"/>
  <c r="Q47" i="12"/>
  <c r="P47" i="12"/>
  <c r="O47" i="12"/>
  <c r="N47" i="12"/>
  <c r="M47" i="12"/>
  <c r="L47" i="12"/>
  <c r="K47" i="12"/>
  <c r="J47" i="12"/>
  <c r="AS46" i="12"/>
  <c r="AR46" i="12"/>
  <c r="AQ46" i="12"/>
  <c r="AP46" i="12"/>
  <c r="AO46" i="12"/>
  <c r="AN46" i="12"/>
  <c r="AM46" i="12"/>
  <c r="AL46" i="12"/>
  <c r="AK46" i="12"/>
  <c r="AJ46" i="12"/>
  <c r="AI46" i="12"/>
  <c r="AH46" i="12"/>
  <c r="AW46" i="12" s="1"/>
  <c r="AG46" i="12"/>
  <c r="AF46" i="12"/>
  <c r="AE46" i="12"/>
  <c r="AD46" i="12"/>
  <c r="AC46" i="12"/>
  <c r="AB46" i="12"/>
  <c r="AA46" i="12"/>
  <c r="Z46" i="12"/>
  <c r="Y46" i="12"/>
  <c r="X46" i="12"/>
  <c r="W46" i="12"/>
  <c r="V46" i="12"/>
  <c r="AV46" i="12" s="1"/>
  <c r="U46" i="12"/>
  <c r="T46" i="12"/>
  <c r="S46" i="12"/>
  <c r="R46" i="12"/>
  <c r="Q46" i="12"/>
  <c r="P46" i="12"/>
  <c r="O46" i="12"/>
  <c r="N46" i="12"/>
  <c r="M46" i="12"/>
  <c r="L46" i="12"/>
  <c r="K46" i="12"/>
  <c r="J46" i="12"/>
  <c r="AS45" i="12"/>
  <c r="AR45" i="12"/>
  <c r="AQ45" i="12"/>
  <c r="AP45" i="12"/>
  <c r="AO45" i="12"/>
  <c r="AN45" i="12"/>
  <c r="AM45" i="12"/>
  <c r="AL45" i="12"/>
  <c r="AK45" i="12"/>
  <c r="AJ45" i="12"/>
  <c r="AI45" i="12"/>
  <c r="AH45" i="12"/>
  <c r="AG45" i="12"/>
  <c r="AF45" i="12"/>
  <c r="AE45" i="12"/>
  <c r="AD45" i="12"/>
  <c r="AC45" i="12"/>
  <c r="AB45" i="12"/>
  <c r="AA45" i="12"/>
  <c r="Z45" i="12"/>
  <c r="Y45" i="12"/>
  <c r="X45" i="12"/>
  <c r="W45" i="12"/>
  <c r="V45" i="12"/>
  <c r="U45" i="12"/>
  <c r="T45" i="12"/>
  <c r="S45" i="12"/>
  <c r="R45" i="12"/>
  <c r="Q45" i="12"/>
  <c r="P45" i="12"/>
  <c r="O45" i="12"/>
  <c r="N45" i="12"/>
  <c r="M45" i="12"/>
  <c r="L45" i="12"/>
  <c r="K45" i="12"/>
  <c r="J45" i="12"/>
  <c r="AS44" i="12"/>
  <c r="AS43" i="12" s="1"/>
  <c r="AR44" i="12"/>
  <c r="AR43" i="12" s="1"/>
  <c r="AQ44" i="12"/>
  <c r="AP44" i="12"/>
  <c r="AP43" i="12" s="1"/>
  <c r="AO44" i="12"/>
  <c r="AN44" i="12"/>
  <c r="AM44" i="12"/>
  <c r="AM43" i="12" s="1"/>
  <c r="AL44" i="12"/>
  <c r="AL43" i="12" s="1"/>
  <c r="AK44" i="12"/>
  <c r="AK43" i="12" s="1"/>
  <c r="AJ44" i="12"/>
  <c r="AJ43" i="12" s="1"/>
  <c r="AI44" i="12"/>
  <c r="AI43" i="12" s="1"/>
  <c r="AH44" i="12"/>
  <c r="AG44" i="12"/>
  <c r="AG43" i="12" s="1"/>
  <c r="AF44" i="12"/>
  <c r="AF43" i="12" s="1"/>
  <c r="AE44" i="12"/>
  <c r="AE43" i="12" s="1"/>
  <c r="AD44" i="12"/>
  <c r="AD43" i="12" s="1"/>
  <c r="AC44" i="12"/>
  <c r="AC43" i="12" s="1"/>
  <c r="AB44" i="12"/>
  <c r="AB43" i="12" s="1"/>
  <c r="AA44" i="12"/>
  <c r="AA43" i="12" s="1"/>
  <c r="Z44" i="12"/>
  <c r="Y44" i="12"/>
  <c r="Y43" i="12" s="1"/>
  <c r="X44" i="12"/>
  <c r="X43" i="12" s="1"/>
  <c r="W44" i="12"/>
  <c r="W43" i="12" s="1"/>
  <c r="V44" i="12"/>
  <c r="U44" i="12"/>
  <c r="U43" i="12" s="1"/>
  <c r="T44" i="12"/>
  <c r="S44" i="12"/>
  <c r="R44" i="12"/>
  <c r="R43" i="12" s="1"/>
  <c r="Q44" i="12"/>
  <c r="P44" i="12"/>
  <c r="P43" i="12" s="1"/>
  <c r="O44" i="12"/>
  <c r="N44" i="12"/>
  <c r="N43" i="12" s="1"/>
  <c r="M44" i="12"/>
  <c r="M43" i="12" s="1"/>
  <c r="L44" i="12"/>
  <c r="K44" i="12"/>
  <c r="K43" i="12" s="1"/>
  <c r="J44" i="12"/>
  <c r="AS42" i="12"/>
  <c r="AR42" i="12"/>
  <c r="AQ42" i="12"/>
  <c r="AP42" i="12"/>
  <c r="AO42" i="12"/>
  <c r="AN42" i="12"/>
  <c r="AM42" i="12"/>
  <c r="AL42" i="12"/>
  <c r="AK42" i="12"/>
  <c r="AJ42" i="12"/>
  <c r="AI42" i="12"/>
  <c r="AH42" i="12"/>
  <c r="AG42" i="12"/>
  <c r="AF42" i="12"/>
  <c r="AE42" i="12"/>
  <c r="AD42" i="12"/>
  <c r="AC42" i="12"/>
  <c r="AC37" i="12" s="1"/>
  <c r="AB42" i="12"/>
  <c r="AA42" i="12"/>
  <c r="Z42" i="12"/>
  <c r="Y42" i="12"/>
  <c r="X42" i="12"/>
  <c r="W42" i="12"/>
  <c r="V42" i="12"/>
  <c r="U42" i="12"/>
  <c r="T42" i="12"/>
  <c r="S42" i="12"/>
  <c r="R42" i="12"/>
  <c r="Q42" i="12"/>
  <c r="P42" i="12"/>
  <c r="O42" i="12"/>
  <c r="N42" i="12"/>
  <c r="M42" i="12"/>
  <c r="L42" i="12"/>
  <c r="K42" i="12"/>
  <c r="J42" i="12"/>
  <c r="AS41" i="12"/>
  <c r="AR41" i="12"/>
  <c r="AQ41" i="12"/>
  <c r="AP41" i="12"/>
  <c r="AO41" i="12"/>
  <c r="AN41" i="12"/>
  <c r="AM41" i="12"/>
  <c r="AL41" i="12"/>
  <c r="AK41" i="12"/>
  <c r="AJ41" i="12"/>
  <c r="AI41" i="12"/>
  <c r="AH41" i="12"/>
  <c r="AG41" i="12"/>
  <c r="AF41" i="12"/>
  <c r="AE41" i="12"/>
  <c r="AD41" i="12"/>
  <c r="AC41" i="12"/>
  <c r="AB41" i="12"/>
  <c r="AA41" i="12"/>
  <c r="Z41" i="12"/>
  <c r="Y41" i="12"/>
  <c r="X41" i="12"/>
  <c r="W41" i="12"/>
  <c r="V41" i="12"/>
  <c r="U41" i="12"/>
  <c r="T41" i="12"/>
  <c r="S41" i="12"/>
  <c r="R41" i="12"/>
  <c r="Q41" i="12"/>
  <c r="P41" i="12"/>
  <c r="O41" i="12"/>
  <c r="N41" i="12"/>
  <c r="M41" i="12"/>
  <c r="L41" i="12"/>
  <c r="K41" i="12"/>
  <c r="J41" i="12"/>
  <c r="AS40" i="12"/>
  <c r="AR40" i="12"/>
  <c r="AQ40" i="12"/>
  <c r="AP40" i="12"/>
  <c r="AO40" i="12"/>
  <c r="AN40" i="12"/>
  <c r="AM40" i="12"/>
  <c r="AL40" i="12"/>
  <c r="AK40" i="12"/>
  <c r="AJ40" i="12"/>
  <c r="AI40" i="12"/>
  <c r="AH40" i="12"/>
  <c r="AG40" i="12"/>
  <c r="AF40" i="12"/>
  <c r="AE40" i="12"/>
  <c r="AD40" i="12"/>
  <c r="AC40" i="12"/>
  <c r="AB40" i="12"/>
  <c r="AA40" i="12"/>
  <c r="Z40" i="12"/>
  <c r="Y40" i="12"/>
  <c r="X40" i="12"/>
  <c r="W40" i="12"/>
  <c r="V40" i="12"/>
  <c r="U40" i="12"/>
  <c r="T40" i="12"/>
  <c r="S40" i="12"/>
  <c r="R40" i="12"/>
  <c r="Q40" i="12"/>
  <c r="P40" i="12"/>
  <c r="O40" i="12"/>
  <c r="N40" i="12"/>
  <c r="M40" i="12"/>
  <c r="L40" i="12"/>
  <c r="K40" i="12"/>
  <c r="J40" i="12"/>
  <c r="AS39" i="12"/>
  <c r="AR39" i="12"/>
  <c r="AQ39" i="12"/>
  <c r="AP39" i="12"/>
  <c r="AO39" i="12"/>
  <c r="AN39" i="12"/>
  <c r="AM39" i="12"/>
  <c r="AL39" i="12"/>
  <c r="AK39" i="12"/>
  <c r="AJ39" i="12"/>
  <c r="AI39" i="12"/>
  <c r="AH39" i="12"/>
  <c r="AG39" i="12"/>
  <c r="AF39" i="12"/>
  <c r="AE39" i="12"/>
  <c r="AD39" i="12"/>
  <c r="AC39" i="12"/>
  <c r="AB39" i="12"/>
  <c r="AA39" i="12"/>
  <c r="Z39" i="12"/>
  <c r="Y39" i="12"/>
  <c r="X39" i="12"/>
  <c r="W39" i="12"/>
  <c r="V39" i="12"/>
  <c r="U39" i="12"/>
  <c r="T39" i="12"/>
  <c r="S39" i="12"/>
  <c r="R39" i="12"/>
  <c r="Q39" i="12"/>
  <c r="P39" i="12"/>
  <c r="O39" i="12"/>
  <c r="N39" i="12"/>
  <c r="M39" i="12"/>
  <c r="L39" i="12"/>
  <c r="K39" i="12"/>
  <c r="J39" i="12"/>
  <c r="AS38" i="12"/>
  <c r="AS37" i="12" s="1"/>
  <c r="AR38" i="12"/>
  <c r="AQ38" i="12"/>
  <c r="AQ37" i="12" s="1"/>
  <c r="AP38" i="12"/>
  <c r="AP37" i="12" s="1"/>
  <c r="AO38" i="12"/>
  <c r="AO37" i="12" s="1"/>
  <c r="AN38" i="12"/>
  <c r="AM38" i="12"/>
  <c r="AM37" i="12" s="1"/>
  <c r="AL38" i="12"/>
  <c r="AK38" i="12"/>
  <c r="AJ38" i="12"/>
  <c r="AJ37" i="12" s="1"/>
  <c r="AI38" i="12"/>
  <c r="AH38" i="12"/>
  <c r="AH37" i="12" s="1"/>
  <c r="AG38" i="12"/>
  <c r="AG37" i="12" s="1"/>
  <c r="AF38" i="12"/>
  <c r="AE38" i="12"/>
  <c r="AE37" i="12" s="1"/>
  <c r="AD38" i="12"/>
  <c r="AD37" i="12" s="1"/>
  <c r="AC38" i="12"/>
  <c r="AB38" i="12"/>
  <c r="AA38" i="12"/>
  <c r="Z38" i="12"/>
  <c r="Z37" i="12" s="1"/>
  <c r="Y38" i="12"/>
  <c r="Y37" i="12" s="1"/>
  <c r="X38" i="12"/>
  <c r="X37" i="12" s="1"/>
  <c r="W38" i="12"/>
  <c r="V38" i="12"/>
  <c r="V37" i="12" s="1"/>
  <c r="U38" i="12"/>
  <c r="U37" i="12" s="1"/>
  <c r="T38" i="12"/>
  <c r="S38" i="12"/>
  <c r="S37" i="12" s="1"/>
  <c r="R38" i="12"/>
  <c r="R37" i="12" s="1"/>
  <c r="Q38" i="12"/>
  <c r="Q37" i="12" s="1"/>
  <c r="P38" i="12"/>
  <c r="P37" i="12" s="1"/>
  <c r="O38" i="12"/>
  <c r="N38" i="12"/>
  <c r="M38" i="12"/>
  <c r="L38" i="12"/>
  <c r="L37" i="12" s="1"/>
  <c r="K38" i="12"/>
  <c r="K37" i="12" s="1"/>
  <c r="J38" i="12"/>
  <c r="J37" i="12" s="1"/>
  <c r="AS36" i="12"/>
  <c r="AR36" i="12"/>
  <c r="AQ36" i="12"/>
  <c r="AP36" i="12"/>
  <c r="AO36" i="12"/>
  <c r="AN36" i="12"/>
  <c r="AM36" i="12"/>
  <c r="AL36" i="12"/>
  <c r="AK36" i="12"/>
  <c r="AJ36" i="12"/>
  <c r="AI36" i="12"/>
  <c r="AH36" i="12"/>
  <c r="AG36" i="12"/>
  <c r="AF36" i="12"/>
  <c r="AE36" i="12"/>
  <c r="AD36" i="12"/>
  <c r="AC36" i="12"/>
  <c r="AB36" i="12"/>
  <c r="AA36" i="12"/>
  <c r="Z36" i="12"/>
  <c r="Y36" i="12"/>
  <c r="X36" i="12"/>
  <c r="W36" i="12"/>
  <c r="V36" i="12"/>
  <c r="U36" i="12"/>
  <c r="T36" i="12"/>
  <c r="S36" i="12"/>
  <c r="R36" i="12"/>
  <c r="Q36" i="12"/>
  <c r="P36" i="12"/>
  <c r="O36" i="12"/>
  <c r="N36" i="12"/>
  <c r="M36" i="12"/>
  <c r="L36" i="12"/>
  <c r="K36" i="12"/>
  <c r="J36" i="12"/>
  <c r="AS35" i="12"/>
  <c r="AR35" i="12"/>
  <c r="AQ35" i="12"/>
  <c r="AP35" i="12"/>
  <c r="AO35" i="12"/>
  <c r="AN35" i="12"/>
  <c r="AM35" i="12"/>
  <c r="AL35" i="12"/>
  <c r="AK35" i="12"/>
  <c r="AJ35" i="12"/>
  <c r="AI35" i="12"/>
  <c r="AH35" i="12"/>
  <c r="AG35" i="12"/>
  <c r="AF35" i="12"/>
  <c r="AE35" i="12"/>
  <c r="AD35" i="12"/>
  <c r="AC35" i="12"/>
  <c r="AB35" i="12"/>
  <c r="AA35" i="12"/>
  <c r="Z35" i="12"/>
  <c r="Y35" i="12"/>
  <c r="X35" i="12"/>
  <c r="W35" i="12"/>
  <c r="V35" i="12"/>
  <c r="U35" i="12"/>
  <c r="T35" i="12"/>
  <c r="S35" i="12"/>
  <c r="R35" i="12"/>
  <c r="Q35" i="12"/>
  <c r="P35" i="12"/>
  <c r="O35" i="12"/>
  <c r="N35" i="12"/>
  <c r="M35" i="12"/>
  <c r="L35" i="12"/>
  <c r="K35" i="12"/>
  <c r="J35" i="12"/>
  <c r="AS34" i="12"/>
  <c r="AR34" i="12"/>
  <c r="AQ34" i="12"/>
  <c r="AP34" i="12"/>
  <c r="AO34" i="12"/>
  <c r="AN34" i="12"/>
  <c r="AM34" i="12"/>
  <c r="AL34" i="12"/>
  <c r="AK34" i="12"/>
  <c r="AJ34" i="12"/>
  <c r="AI34" i="12"/>
  <c r="AH34" i="12"/>
  <c r="AG34" i="12"/>
  <c r="AF34" i="12"/>
  <c r="AE34" i="12"/>
  <c r="AD34" i="12"/>
  <c r="AC34" i="12"/>
  <c r="AB34" i="12"/>
  <c r="AA34" i="12"/>
  <c r="Z34" i="12"/>
  <c r="Y34" i="12"/>
  <c r="X34" i="12"/>
  <c r="W34" i="12"/>
  <c r="V34" i="12"/>
  <c r="U34" i="12"/>
  <c r="T34" i="12"/>
  <c r="S34" i="12"/>
  <c r="R34" i="12"/>
  <c r="Q34" i="12"/>
  <c r="P34" i="12"/>
  <c r="O34" i="12"/>
  <c r="N34" i="12"/>
  <c r="M34" i="12"/>
  <c r="L34" i="12"/>
  <c r="K34" i="12"/>
  <c r="J34" i="12"/>
  <c r="AS33" i="12"/>
  <c r="AS32" i="12" s="1"/>
  <c r="AR33" i="12"/>
  <c r="AQ33" i="12"/>
  <c r="AQ32" i="12" s="1"/>
  <c r="AP33" i="12"/>
  <c r="AP32" i="12" s="1"/>
  <c r="AO33" i="12"/>
  <c r="AO32" i="12" s="1"/>
  <c r="AN33" i="12"/>
  <c r="AM33" i="12"/>
  <c r="AM32" i="12" s="1"/>
  <c r="AL33" i="12"/>
  <c r="AL32" i="12" s="1"/>
  <c r="AK33" i="12"/>
  <c r="AJ33" i="12"/>
  <c r="AI33" i="12"/>
  <c r="AH33" i="12"/>
  <c r="AG33" i="12"/>
  <c r="AG32" i="12" s="1"/>
  <c r="AF33" i="12"/>
  <c r="AF32" i="12" s="1"/>
  <c r="AE33" i="12"/>
  <c r="AE32" i="12" s="1"/>
  <c r="AD33" i="12"/>
  <c r="AD32" i="12" s="1"/>
  <c r="AC33" i="12"/>
  <c r="AB33" i="12"/>
  <c r="AB32" i="12" s="1"/>
  <c r="AA33" i="12"/>
  <c r="AA32" i="12" s="1"/>
  <c r="Z33" i="12"/>
  <c r="Z32" i="12" s="1"/>
  <c r="Y33" i="12"/>
  <c r="X33" i="12"/>
  <c r="W33" i="12"/>
  <c r="V33" i="12"/>
  <c r="V32" i="12" s="1"/>
  <c r="U33" i="12"/>
  <c r="U32" i="12" s="1"/>
  <c r="T33" i="12"/>
  <c r="T32" i="12" s="1"/>
  <c r="S33" i="12"/>
  <c r="S32" i="12" s="1"/>
  <c r="R33" i="12"/>
  <c r="R32" i="12" s="1"/>
  <c r="Q33" i="12"/>
  <c r="Q32" i="12" s="1"/>
  <c r="P33" i="12"/>
  <c r="P32" i="12" s="1"/>
  <c r="O33" i="12"/>
  <c r="N33" i="12"/>
  <c r="M33" i="12"/>
  <c r="L33" i="12"/>
  <c r="L32" i="12" s="1"/>
  <c r="K33" i="12"/>
  <c r="J33" i="12"/>
  <c r="J32" i="12" s="1"/>
  <c r="AS31" i="12"/>
  <c r="AR31" i="12"/>
  <c r="AQ31" i="12"/>
  <c r="AP31" i="12"/>
  <c r="AO31" i="12"/>
  <c r="AN31" i="12"/>
  <c r="AM31" i="12"/>
  <c r="AW31" i="12" s="1"/>
  <c r="AL31" i="12"/>
  <c r="AK31" i="12"/>
  <c r="AJ31" i="12"/>
  <c r="AI31" i="12"/>
  <c r="AH31" i="12"/>
  <c r="AG31" i="12"/>
  <c r="AF31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AS30" i="12"/>
  <c r="AR30" i="12"/>
  <c r="AQ30" i="12"/>
  <c r="AP30" i="12"/>
  <c r="AO30" i="12"/>
  <c r="AN30" i="12"/>
  <c r="AM30" i="12"/>
  <c r="AL30" i="12"/>
  <c r="AK30" i="12"/>
  <c r="AJ30" i="12"/>
  <c r="AI30" i="12"/>
  <c r="AH30" i="12"/>
  <c r="AG30" i="12"/>
  <c r="AF30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AS29" i="12"/>
  <c r="AR29" i="12"/>
  <c r="AQ29" i="12"/>
  <c r="AP29" i="12"/>
  <c r="AO29" i="12"/>
  <c r="AN29" i="12"/>
  <c r="AM29" i="12"/>
  <c r="AL29" i="12"/>
  <c r="AK29" i="12"/>
  <c r="AJ29" i="12"/>
  <c r="AI29" i="12"/>
  <c r="AH29" i="12"/>
  <c r="AG29" i="12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AS28" i="12"/>
  <c r="AR28" i="12"/>
  <c r="AW28" i="12" s="1"/>
  <c r="AQ28" i="12"/>
  <c r="AP28" i="12"/>
  <c r="AO28" i="12"/>
  <c r="AN28" i="12"/>
  <c r="AM28" i="12"/>
  <c r="AL28" i="12"/>
  <c r="AK28" i="12"/>
  <c r="AJ28" i="12"/>
  <c r="AI28" i="12"/>
  <c r="AH28" i="12"/>
  <c r="AG28" i="12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AS27" i="12"/>
  <c r="AR27" i="12"/>
  <c r="AQ27" i="12"/>
  <c r="AP27" i="12"/>
  <c r="AO27" i="12"/>
  <c r="AN27" i="12"/>
  <c r="AM27" i="12"/>
  <c r="AL27" i="12"/>
  <c r="AK27" i="12"/>
  <c r="AJ27" i="12"/>
  <c r="AI27" i="12"/>
  <c r="AH27" i="12"/>
  <c r="AG27" i="12"/>
  <c r="AF27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AS26" i="12"/>
  <c r="AR26" i="12"/>
  <c r="AQ26" i="12"/>
  <c r="AP26" i="12"/>
  <c r="AO26" i="12"/>
  <c r="AN26" i="12"/>
  <c r="AM26" i="12"/>
  <c r="AL26" i="12"/>
  <c r="AK26" i="12"/>
  <c r="AJ26" i="12"/>
  <c r="AI26" i="12"/>
  <c r="AH26" i="12"/>
  <c r="AG26" i="12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AS25" i="12"/>
  <c r="AR25" i="12"/>
  <c r="AW25" i="12" s="1"/>
  <c r="AQ25" i="12"/>
  <c r="AP25" i="12"/>
  <c r="AO25" i="12"/>
  <c r="AN25" i="12"/>
  <c r="AM25" i="12"/>
  <c r="AL25" i="12"/>
  <c r="AK25" i="12"/>
  <c r="AJ25" i="12"/>
  <c r="AI25" i="12"/>
  <c r="AH25" i="12"/>
  <c r="AG25" i="12"/>
  <c r="AF25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AS24" i="12"/>
  <c r="AR24" i="12"/>
  <c r="AW24" i="12" s="1"/>
  <c r="AQ24" i="12"/>
  <c r="AP24" i="12"/>
  <c r="AO24" i="12"/>
  <c r="AN24" i="12"/>
  <c r="AM24" i="12"/>
  <c r="AL24" i="12"/>
  <c r="AK24" i="12"/>
  <c r="AJ24" i="12"/>
  <c r="AI24" i="12"/>
  <c r="AH24" i="12"/>
  <c r="AG24" i="12"/>
  <c r="AF24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AS23" i="12"/>
  <c r="AR23" i="12"/>
  <c r="AQ23" i="12"/>
  <c r="AP23" i="12"/>
  <c r="AO23" i="12"/>
  <c r="AN23" i="12"/>
  <c r="AM23" i="12"/>
  <c r="AL23" i="12"/>
  <c r="AK23" i="12"/>
  <c r="AJ23" i="12"/>
  <c r="AI23" i="12"/>
  <c r="AH23" i="12"/>
  <c r="AG23" i="12"/>
  <c r="AF23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AS22" i="12"/>
  <c r="AR22" i="12"/>
  <c r="AQ22" i="12"/>
  <c r="AP22" i="12"/>
  <c r="AO22" i="12"/>
  <c r="AN22" i="12"/>
  <c r="AM22" i="12"/>
  <c r="AL22" i="12"/>
  <c r="AK22" i="12"/>
  <c r="AJ22" i="12"/>
  <c r="AI22" i="12"/>
  <c r="AH22" i="12"/>
  <c r="AG22" i="12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AS21" i="12"/>
  <c r="AR21" i="12"/>
  <c r="AQ21" i="12"/>
  <c r="AQ20" i="12" s="1"/>
  <c r="AP21" i="12"/>
  <c r="AP20" i="12" s="1"/>
  <c r="AO21" i="12"/>
  <c r="AN21" i="12"/>
  <c r="AM21" i="12"/>
  <c r="AL21" i="12"/>
  <c r="AL20" i="12" s="1"/>
  <c r="AK21" i="12"/>
  <c r="AK20" i="12" s="1"/>
  <c r="AJ21" i="12"/>
  <c r="AI21" i="12"/>
  <c r="AI20" i="12" s="1"/>
  <c r="AH21" i="12"/>
  <c r="AH20" i="12" s="1"/>
  <c r="AG21" i="12"/>
  <c r="AG20" i="12" s="1"/>
  <c r="AF21" i="12"/>
  <c r="AF20" i="12" s="1"/>
  <c r="AE21" i="12"/>
  <c r="AD21" i="12"/>
  <c r="AD20" i="12" s="1"/>
  <c r="AC21" i="12"/>
  <c r="AC20" i="12" s="1"/>
  <c r="AB21" i="12"/>
  <c r="AA21" i="12"/>
  <c r="AA20" i="12" s="1"/>
  <c r="Z21" i="12"/>
  <c r="Y21" i="12"/>
  <c r="Y20" i="12" s="1"/>
  <c r="X21" i="12"/>
  <c r="W21" i="12"/>
  <c r="V21" i="12"/>
  <c r="U21" i="12"/>
  <c r="U20" i="12" s="1"/>
  <c r="T21" i="12"/>
  <c r="T20" i="12" s="1"/>
  <c r="S21" i="12"/>
  <c r="S20" i="12" s="1"/>
  <c r="R21" i="12"/>
  <c r="R20" i="12" s="1"/>
  <c r="Q21" i="12"/>
  <c r="Q20" i="12" s="1"/>
  <c r="P21" i="12"/>
  <c r="O21" i="12"/>
  <c r="N21" i="12"/>
  <c r="M21" i="12"/>
  <c r="M20" i="12" s="1"/>
  <c r="L21" i="12"/>
  <c r="K21" i="12"/>
  <c r="J21" i="12"/>
  <c r="J20" i="12" s="1"/>
  <c r="AS19" i="12"/>
  <c r="AR19" i="12"/>
  <c r="AQ19" i="12"/>
  <c r="AP19" i="12"/>
  <c r="AW19" i="12" s="1"/>
  <c r="AO19" i="12"/>
  <c r="AN19" i="12"/>
  <c r="AM19" i="12"/>
  <c r="AL19" i="12"/>
  <c r="AK19" i="12"/>
  <c r="AJ19" i="12"/>
  <c r="AI19" i="12"/>
  <c r="AH19" i="12"/>
  <c r="AG19" i="12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AS18" i="12"/>
  <c r="AR18" i="12"/>
  <c r="AQ18" i="12"/>
  <c r="AP18" i="12"/>
  <c r="AO18" i="12"/>
  <c r="AN18" i="12"/>
  <c r="AM18" i="12"/>
  <c r="AL18" i="12"/>
  <c r="AK18" i="12"/>
  <c r="AJ18" i="12"/>
  <c r="AI18" i="12"/>
  <c r="AH18" i="12"/>
  <c r="AG18" i="12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AS17" i="12"/>
  <c r="AR17" i="12"/>
  <c r="AQ17" i="12"/>
  <c r="AP17" i="12"/>
  <c r="AO17" i="12"/>
  <c r="AN17" i="12"/>
  <c r="AM17" i="12"/>
  <c r="AL17" i="12"/>
  <c r="AK17" i="12"/>
  <c r="AJ17" i="12"/>
  <c r="AI17" i="12"/>
  <c r="AH17" i="12"/>
  <c r="AG17" i="12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AS16" i="12"/>
  <c r="AR16" i="12"/>
  <c r="AQ16" i="12"/>
  <c r="AP16" i="12"/>
  <c r="AO16" i="12"/>
  <c r="AN16" i="12"/>
  <c r="AM16" i="12"/>
  <c r="AL16" i="12"/>
  <c r="AK16" i="12"/>
  <c r="AJ16" i="12"/>
  <c r="AI16" i="12"/>
  <c r="AH16" i="12"/>
  <c r="AG16" i="12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AS15" i="12"/>
  <c r="AR15" i="12"/>
  <c r="AQ15" i="12"/>
  <c r="AP15" i="12"/>
  <c r="AO15" i="12"/>
  <c r="AN15" i="12"/>
  <c r="AM15" i="12"/>
  <c r="AL15" i="12"/>
  <c r="AK15" i="12"/>
  <c r="AJ15" i="12"/>
  <c r="AI15" i="12"/>
  <c r="AH15" i="12"/>
  <c r="AG15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AS14" i="12"/>
  <c r="AR14" i="12"/>
  <c r="AQ14" i="12"/>
  <c r="AP14" i="12"/>
  <c r="AO14" i="12"/>
  <c r="AN14" i="12"/>
  <c r="AM14" i="12"/>
  <c r="AL14" i="12"/>
  <c r="AK14" i="12"/>
  <c r="AJ14" i="12"/>
  <c r="AI14" i="12"/>
  <c r="AH14" i="12"/>
  <c r="AG14" i="12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AS13" i="12"/>
  <c r="AR13" i="12"/>
  <c r="AQ13" i="12"/>
  <c r="AP13" i="12"/>
  <c r="AO13" i="12"/>
  <c r="AN13" i="12"/>
  <c r="AM13" i="12"/>
  <c r="AL13" i="12"/>
  <c r="AK13" i="12"/>
  <c r="AJ13" i="12"/>
  <c r="AI13" i="12"/>
  <c r="AH13" i="12"/>
  <c r="AG13" i="12"/>
  <c r="AF13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AS12" i="12"/>
  <c r="AR12" i="12"/>
  <c r="AQ12" i="12"/>
  <c r="AP12" i="12"/>
  <c r="AO12" i="12"/>
  <c r="AN12" i="12"/>
  <c r="AM12" i="12"/>
  <c r="AL12" i="12"/>
  <c r="AK12" i="12"/>
  <c r="AJ12" i="12"/>
  <c r="AI12" i="12"/>
  <c r="AH12" i="12"/>
  <c r="AG12" i="12"/>
  <c r="AF12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AS11" i="12"/>
  <c r="AR11" i="12"/>
  <c r="AQ11" i="12"/>
  <c r="AP11" i="12"/>
  <c r="AO11" i="12"/>
  <c r="AN11" i="12"/>
  <c r="AM11" i="12"/>
  <c r="AL11" i="12"/>
  <c r="AK11" i="12"/>
  <c r="AJ11" i="12"/>
  <c r="AI11" i="12"/>
  <c r="AH11" i="12"/>
  <c r="AG11" i="12"/>
  <c r="AF11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AS10" i="12"/>
  <c r="AR10" i="12"/>
  <c r="AQ10" i="12"/>
  <c r="AP10" i="12"/>
  <c r="AO10" i="12"/>
  <c r="AN10" i="12"/>
  <c r="AM10" i="12"/>
  <c r="AL10" i="12"/>
  <c r="AK10" i="12"/>
  <c r="AJ10" i="12"/>
  <c r="AI10" i="12"/>
  <c r="AH10" i="12"/>
  <c r="AG10" i="12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AS9" i="12"/>
  <c r="AR9" i="12"/>
  <c r="AQ9" i="12"/>
  <c r="AP9" i="12"/>
  <c r="AO9" i="12"/>
  <c r="AN9" i="12"/>
  <c r="AM9" i="12"/>
  <c r="AL9" i="12"/>
  <c r="AK9" i="12"/>
  <c r="AJ9" i="12"/>
  <c r="AI9" i="12"/>
  <c r="AH9" i="12"/>
  <c r="AG9" i="12"/>
  <c r="AF9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AS8" i="12"/>
  <c r="AR8" i="12"/>
  <c r="AQ8" i="12"/>
  <c r="AP8" i="12"/>
  <c r="AO8" i="12"/>
  <c r="AN8" i="12"/>
  <c r="AM8" i="12"/>
  <c r="AL8" i="12"/>
  <c r="AK8" i="12"/>
  <c r="AJ8" i="12"/>
  <c r="AI8" i="12"/>
  <c r="AH8" i="12"/>
  <c r="AG8" i="12"/>
  <c r="AF8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AS7" i="12"/>
  <c r="AR7" i="12"/>
  <c r="AQ7" i="12"/>
  <c r="AP7" i="12"/>
  <c r="AO7" i="12"/>
  <c r="AN7" i="12"/>
  <c r="AM7" i="12"/>
  <c r="AL7" i="12"/>
  <c r="AK7" i="12"/>
  <c r="AJ7" i="12"/>
  <c r="AI7" i="12"/>
  <c r="AH7" i="12"/>
  <c r="AG7" i="12"/>
  <c r="AF7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AS6" i="12"/>
  <c r="AR6" i="12"/>
  <c r="AQ6" i="12"/>
  <c r="AP6" i="12"/>
  <c r="AO6" i="12"/>
  <c r="AN6" i="12"/>
  <c r="AM6" i="12"/>
  <c r="AL6" i="12"/>
  <c r="AK6" i="12"/>
  <c r="AJ6" i="12"/>
  <c r="AI6" i="12"/>
  <c r="AH6" i="12"/>
  <c r="AG6" i="12"/>
  <c r="AF6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AS5" i="12"/>
  <c r="AS4" i="12" s="1"/>
  <c r="AR5" i="12"/>
  <c r="AQ5" i="12"/>
  <c r="AQ4" i="12" s="1"/>
  <c r="AP5" i="12"/>
  <c r="AP4" i="12" s="1"/>
  <c r="AP3" i="12" s="1"/>
  <c r="AO5" i="12"/>
  <c r="AO4" i="12" s="1"/>
  <c r="AN5" i="12"/>
  <c r="AN4" i="12" s="1"/>
  <c r="AM5" i="12"/>
  <c r="AL5" i="12"/>
  <c r="AL4" i="12" s="1"/>
  <c r="AK5" i="12"/>
  <c r="AK4" i="12" s="1"/>
  <c r="AJ5" i="12"/>
  <c r="AI5" i="12"/>
  <c r="AH5" i="12"/>
  <c r="AH4" i="12" s="1"/>
  <c r="AG5" i="12"/>
  <c r="AG4" i="12" s="1"/>
  <c r="AF5" i="12"/>
  <c r="AE5" i="12"/>
  <c r="AE4" i="12" s="1"/>
  <c r="AD5" i="12"/>
  <c r="AD4" i="12" s="1"/>
  <c r="AD3" i="12" s="1"/>
  <c r="AC5" i="12"/>
  <c r="AC4" i="12" s="1"/>
  <c r="AB5" i="12"/>
  <c r="AB4" i="12" s="1"/>
  <c r="AA5" i="12"/>
  <c r="AA4" i="12" s="1"/>
  <c r="Z5" i="12"/>
  <c r="Z4" i="12" s="1"/>
  <c r="Y5" i="12"/>
  <c r="X5" i="12"/>
  <c r="W5" i="12"/>
  <c r="W4" i="12" s="1"/>
  <c r="V5" i="12"/>
  <c r="U5" i="12"/>
  <c r="U4" i="12" s="1"/>
  <c r="U3" i="12" s="1"/>
  <c r="T5" i="12"/>
  <c r="T4" i="12" s="1"/>
  <c r="S5" i="12"/>
  <c r="S4" i="12" s="1"/>
  <c r="R5" i="12"/>
  <c r="R4" i="12" s="1"/>
  <c r="Q5" i="12"/>
  <c r="Q4" i="12" s="1"/>
  <c r="P5" i="12"/>
  <c r="O5" i="12"/>
  <c r="O4" i="12" s="1"/>
  <c r="N5" i="12"/>
  <c r="M5" i="12"/>
  <c r="L5" i="12"/>
  <c r="K5" i="12"/>
  <c r="J5" i="12"/>
  <c r="AO43" i="12"/>
  <c r="AN43" i="12"/>
  <c r="F43" i="12"/>
  <c r="E43" i="12"/>
  <c r="D43" i="12"/>
  <c r="AA37" i="12"/>
  <c r="F37" i="12"/>
  <c r="E37" i="12"/>
  <c r="D37" i="12"/>
  <c r="Y32" i="12"/>
  <c r="F32" i="12"/>
  <c r="E32" i="12"/>
  <c r="D32" i="12"/>
  <c r="F20" i="12"/>
  <c r="E20" i="12"/>
  <c r="D20" i="12"/>
  <c r="F4" i="12"/>
  <c r="E4" i="12"/>
  <c r="D4" i="12"/>
  <c r="AS43" i="11"/>
  <c r="AR43" i="11"/>
  <c r="AQ43" i="11"/>
  <c r="AP43" i="11"/>
  <c r="AO43" i="11"/>
  <c r="AN43" i="11"/>
  <c r="AM43" i="11"/>
  <c r="AL43" i="11"/>
  <c r="AK43" i="11"/>
  <c r="AJ43" i="11"/>
  <c r="AI43" i="11"/>
  <c r="AH43" i="11"/>
  <c r="AG43" i="11"/>
  <c r="AF43" i="11"/>
  <c r="AE43" i="11"/>
  <c r="AD43" i="11"/>
  <c r="AC43" i="11"/>
  <c r="AB43" i="11"/>
  <c r="AA43" i="11"/>
  <c r="Z43" i="11"/>
  <c r="Y43" i="11"/>
  <c r="X43" i="11"/>
  <c r="W43" i="11"/>
  <c r="V43" i="11"/>
  <c r="U43" i="11"/>
  <c r="T43" i="11"/>
  <c r="S43" i="11"/>
  <c r="R43" i="11"/>
  <c r="Q43" i="11"/>
  <c r="P43" i="11"/>
  <c r="O43" i="11"/>
  <c r="N43" i="11"/>
  <c r="M43" i="11"/>
  <c r="L43" i="11"/>
  <c r="K43" i="11"/>
  <c r="J43" i="11"/>
  <c r="AS37" i="11"/>
  <c r="AR37" i="11"/>
  <c r="AQ37" i="11"/>
  <c r="AP37" i="11"/>
  <c r="AO37" i="11"/>
  <c r="AN37" i="11"/>
  <c r="AM37" i="11"/>
  <c r="AL37" i="11"/>
  <c r="AK37" i="11"/>
  <c r="AJ37" i="11"/>
  <c r="AI37" i="11"/>
  <c r="AH37" i="11"/>
  <c r="AG37" i="11"/>
  <c r="AF37" i="11"/>
  <c r="AE37" i="11"/>
  <c r="AD37" i="11"/>
  <c r="AC37" i="11"/>
  <c r="AB37" i="11"/>
  <c r="AA37" i="11"/>
  <c r="Z37" i="11"/>
  <c r="Y37" i="11"/>
  <c r="X37" i="11"/>
  <c r="W37" i="11"/>
  <c r="V37" i="11"/>
  <c r="U37" i="11"/>
  <c r="T37" i="11"/>
  <c r="S37" i="11"/>
  <c r="R37" i="11"/>
  <c r="Q37" i="11"/>
  <c r="P37" i="11"/>
  <c r="O37" i="11"/>
  <c r="N37" i="11"/>
  <c r="M37" i="11"/>
  <c r="L37" i="11"/>
  <c r="K37" i="11"/>
  <c r="J37" i="11"/>
  <c r="AS32" i="11"/>
  <c r="AR32" i="11"/>
  <c r="AQ32" i="11"/>
  <c r="AP32" i="11"/>
  <c r="AO32" i="11"/>
  <c r="AN32" i="11"/>
  <c r="AM32" i="11"/>
  <c r="AL32" i="11"/>
  <c r="AK32" i="11"/>
  <c r="AJ32" i="11"/>
  <c r="AI32" i="11"/>
  <c r="AH32" i="11"/>
  <c r="AG32" i="11"/>
  <c r="AF32" i="11"/>
  <c r="AE32" i="11"/>
  <c r="AD32" i="11"/>
  <c r="AC32" i="11"/>
  <c r="AB32" i="11"/>
  <c r="AA32" i="11"/>
  <c r="Z32" i="11"/>
  <c r="Y32" i="11"/>
  <c r="X32" i="11"/>
  <c r="W32" i="11"/>
  <c r="V32" i="11"/>
  <c r="U32" i="11"/>
  <c r="T32" i="11"/>
  <c r="S32" i="11"/>
  <c r="R32" i="11"/>
  <c r="Q32" i="11"/>
  <c r="P32" i="11"/>
  <c r="O32" i="11"/>
  <c r="N32" i="11"/>
  <c r="M32" i="11"/>
  <c r="L32" i="11"/>
  <c r="K32" i="11"/>
  <c r="J32" i="11"/>
  <c r="AS20" i="11"/>
  <c r="AR20" i="11"/>
  <c r="AQ20" i="11"/>
  <c r="AP20" i="11"/>
  <c r="AO20" i="11"/>
  <c r="AN20" i="11"/>
  <c r="AM20" i="11"/>
  <c r="AL20" i="11"/>
  <c r="AK20" i="11"/>
  <c r="AJ20" i="11"/>
  <c r="AI20" i="11"/>
  <c r="AH20" i="11"/>
  <c r="AG20" i="11"/>
  <c r="AF20" i="11"/>
  <c r="AE20" i="11"/>
  <c r="AD20" i="11"/>
  <c r="AC20" i="11"/>
  <c r="AB20" i="11"/>
  <c r="AA20" i="11"/>
  <c r="Z20" i="11"/>
  <c r="Y20" i="11"/>
  <c r="X20" i="11"/>
  <c r="W20" i="11"/>
  <c r="V20" i="11"/>
  <c r="U20" i="11"/>
  <c r="T20" i="11"/>
  <c r="S20" i="11"/>
  <c r="R20" i="11"/>
  <c r="Q20" i="11"/>
  <c r="P20" i="11"/>
  <c r="O20" i="11"/>
  <c r="N20" i="11"/>
  <c r="M20" i="11"/>
  <c r="L20" i="11"/>
  <c r="K20" i="11"/>
  <c r="J20" i="11"/>
  <c r="AS4" i="11"/>
  <c r="AR4" i="11"/>
  <c r="AQ4" i="11"/>
  <c r="AP4" i="11"/>
  <c r="AO4" i="11"/>
  <c r="AN4" i="11"/>
  <c r="AM4" i="11"/>
  <c r="AL4" i="11"/>
  <c r="AK4" i="11"/>
  <c r="AJ4" i="11"/>
  <c r="AI4" i="11"/>
  <c r="AH4" i="11"/>
  <c r="AG4" i="11"/>
  <c r="AF4" i="11"/>
  <c r="AE4" i="11"/>
  <c r="AD4" i="11"/>
  <c r="AC4" i="11"/>
  <c r="AB4" i="11"/>
  <c r="AA4" i="11"/>
  <c r="Z4" i="11"/>
  <c r="Y4" i="11"/>
  <c r="X4" i="11"/>
  <c r="W4" i="11"/>
  <c r="V4" i="11"/>
  <c r="U4" i="11"/>
  <c r="T4" i="11"/>
  <c r="S4" i="11"/>
  <c r="R4" i="11"/>
  <c r="Q4" i="11"/>
  <c r="P4" i="11"/>
  <c r="O4" i="11"/>
  <c r="N4" i="11"/>
  <c r="M4" i="11"/>
  <c r="L4" i="11"/>
  <c r="K4" i="11"/>
  <c r="J4" i="11"/>
  <c r="G4" i="11"/>
  <c r="AS43" i="10"/>
  <c r="AR43" i="10"/>
  <c r="AQ43" i="10"/>
  <c r="AP43" i="10"/>
  <c r="AO43" i="10"/>
  <c r="AN43" i="10"/>
  <c r="AM43" i="10"/>
  <c r="AL43" i="10"/>
  <c r="AK43" i="10"/>
  <c r="AJ43" i="10"/>
  <c r="AI43" i="10"/>
  <c r="AH43" i="10"/>
  <c r="AG43" i="10"/>
  <c r="AF43" i="10"/>
  <c r="AE43" i="10"/>
  <c r="AD43" i="10"/>
  <c r="AC43" i="10"/>
  <c r="AB43" i="10"/>
  <c r="AA43" i="10"/>
  <c r="Z43" i="10"/>
  <c r="Y43" i="10"/>
  <c r="X43" i="10"/>
  <c r="W43" i="10"/>
  <c r="V43" i="10"/>
  <c r="U43" i="10"/>
  <c r="T43" i="10"/>
  <c r="S43" i="10"/>
  <c r="R43" i="10"/>
  <c r="Q43" i="10"/>
  <c r="P43" i="10"/>
  <c r="O43" i="10"/>
  <c r="N43" i="10"/>
  <c r="M43" i="10"/>
  <c r="L43" i="10"/>
  <c r="K43" i="10"/>
  <c r="J43" i="10"/>
  <c r="AS37" i="10"/>
  <c r="AR37" i="10"/>
  <c r="AQ37" i="10"/>
  <c r="AP37" i="10"/>
  <c r="AO37" i="10"/>
  <c r="AN37" i="10"/>
  <c r="AM37" i="10"/>
  <c r="AL37" i="10"/>
  <c r="AK37" i="10"/>
  <c r="AJ37" i="10"/>
  <c r="AI37" i="10"/>
  <c r="AH37" i="10"/>
  <c r="AG37" i="10"/>
  <c r="AF37" i="10"/>
  <c r="AE37" i="10"/>
  <c r="AD37" i="10"/>
  <c r="AC37" i="10"/>
  <c r="AB37" i="10"/>
  <c r="AA37" i="10"/>
  <c r="Z37" i="10"/>
  <c r="Y37" i="10"/>
  <c r="X37" i="10"/>
  <c r="W37" i="10"/>
  <c r="V37" i="10"/>
  <c r="U37" i="10"/>
  <c r="T37" i="10"/>
  <c r="S37" i="10"/>
  <c r="R37" i="10"/>
  <c r="Q37" i="10"/>
  <c r="P37" i="10"/>
  <c r="O37" i="10"/>
  <c r="N37" i="10"/>
  <c r="M37" i="10"/>
  <c r="L37" i="10"/>
  <c r="K37" i="10"/>
  <c r="J37" i="10"/>
  <c r="AS32" i="10"/>
  <c r="AR32" i="10"/>
  <c r="AQ32" i="10"/>
  <c r="AP32" i="10"/>
  <c r="AO32" i="10"/>
  <c r="AN32" i="10"/>
  <c r="AM32" i="10"/>
  <c r="AL32" i="10"/>
  <c r="AK32" i="10"/>
  <c r="AJ32" i="10"/>
  <c r="AI32" i="10"/>
  <c r="AH32" i="10"/>
  <c r="AG32" i="10"/>
  <c r="AF32" i="10"/>
  <c r="AE32" i="10"/>
  <c r="AD32" i="10"/>
  <c r="AC32" i="10"/>
  <c r="AB32" i="10"/>
  <c r="AA32" i="10"/>
  <c r="Z32" i="10"/>
  <c r="Y32" i="10"/>
  <c r="X32" i="10"/>
  <c r="W32" i="10"/>
  <c r="V32" i="10"/>
  <c r="U32" i="10"/>
  <c r="T32" i="10"/>
  <c r="S32" i="10"/>
  <c r="R32" i="10"/>
  <c r="Q32" i="10"/>
  <c r="P32" i="10"/>
  <c r="O32" i="10"/>
  <c r="N32" i="10"/>
  <c r="M32" i="10"/>
  <c r="L32" i="10"/>
  <c r="K32" i="10"/>
  <c r="J32" i="10"/>
  <c r="AS20" i="10"/>
  <c r="AR20" i="10"/>
  <c r="AQ20" i="10"/>
  <c r="AP20" i="10"/>
  <c r="AO20" i="10"/>
  <c r="AN20" i="10"/>
  <c r="AM20" i="10"/>
  <c r="AL20" i="10"/>
  <c r="AK20" i="10"/>
  <c r="AJ20" i="10"/>
  <c r="AI20" i="10"/>
  <c r="AH20" i="10"/>
  <c r="AG20" i="10"/>
  <c r="AF20" i="10"/>
  <c r="AE20" i="10"/>
  <c r="AD20" i="10"/>
  <c r="AC20" i="10"/>
  <c r="AB20" i="10"/>
  <c r="AA20" i="10"/>
  <c r="Z20" i="10"/>
  <c r="Y20" i="10"/>
  <c r="X20" i="10"/>
  <c r="W20" i="10"/>
  <c r="V20" i="10"/>
  <c r="AV20" i="10" s="1"/>
  <c r="U20" i="10"/>
  <c r="T20" i="10"/>
  <c r="S20" i="10"/>
  <c r="R20" i="10"/>
  <c r="Q20" i="10"/>
  <c r="P20" i="10"/>
  <c r="O20" i="10"/>
  <c r="N20" i="10"/>
  <c r="M20" i="10"/>
  <c r="L20" i="10"/>
  <c r="K20" i="10"/>
  <c r="J20" i="10"/>
  <c r="AS4" i="10"/>
  <c r="AR4" i="10"/>
  <c r="AQ4" i="10"/>
  <c r="AP4" i="10"/>
  <c r="AO4" i="10"/>
  <c r="AN4" i="10"/>
  <c r="AM4" i="10"/>
  <c r="AL4" i="10"/>
  <c r="AK4" i="10"/>
  <c r="AJ4" i="10"/>
  <c r="AI4" i="10"/>
  <c r="AH4" i="10"/>
  <c r="AG4" i="10"/>
  <c r="AF4" i="10"/>
  <c r="AE4" i="10"/>
  <c r="AD4" i="10"/>
  <c r="AC4" i="10"/>
  <c r="AB4" i="10"/>
  <c r="AA4" i="10"/>
  <c r="Z4" i="10"/>
  <c r="Y4" i="10"/>
  <c r="X4" i="10"/>
  <c r="W4" i="10"/>
  <c r="V4" i="10"/>
  <c r="U4" i="10"/>
  <c r="T4" i="10"/>
  <c r="S4" i="10"/>
  <c r="R4" i="10"/>
  <c r="Q4" i="10"/>
  <c r="P4" i="10"/>
  <c r="O4" i="10"/>
  <c r="N4" i="10"/>
  <c r="M4" i="10"/>
  <c r="L4" i="10"/>
  <c r="K4" i="10"/>
  <c r="J4" i="10"/>
  <c r="G4" i="10"/>
  <c r="AS43" i="9"/>
  <c r="AR43" i="9"/>
  <c r="AQ43" i="9"/>
  <c r="AP43" i="9"/>
  <c r="AO43" i="9"/>
  <c r="AN43" i="9"/>
  <c r="AM43" i="9"/>
  <c r="AL43" i="9"/>
  <c r="AK43" i="9"/>
  <c r="AJ43" i="9"/>
  <c r="AI43" i="9"/>
  <c r="AH43" i="9"/>
  <c r="AG43" i="9"/>
  <c r="AF43" i="9"/>
  <c r="AE43" i="9"/>
  <c r="AD43" i="9"/>
  <c r="AC43" i="9"/>
  <c r="AB43" i="9"/>
  <c r="AA43" i="9"/>
  <c r="Z43" i="9"/>
  <c r="Y43" i="9"/>
  <c r="X43" i="9"/>
  <c r="W43" i="9"/>
  <c r="V43" i="9"/>
  <c r="U43" i="9"/>
  <c r="T43" i="9"/>
  <c r="S43" i="9"/>
  <c r="R43" i="9"/>
  <c r="Q43" i="9"/>
  <c r="P43" i="9"/>
  <c r="O43" i="9"/>
  <c r="N43" i="9"/>
  <c r="M43" i="9"/>
  <c r="L43" i="9"/>
  <c r="K43" i="9"/>
  <c r="J43" i="9"/>
  <c r="AS37" i="9"/>
  <c r="AR37" i="9"/>
  <c r="AQ37" i="9"/>
  <c r="AP37" i="9"/>
  <c r="AO37" i="9"/>
  <c r="AN37" i="9"/>
  <c r="AM37" i="9"/>
  <c r="AL37" i="9"/>
  <c r="AK37" i="9"/>
  <c r="AJ37" i="9"/>
  <c r="AI37" i="9"/>
  <c r="AH37" i="9"/>
  <c r="AG37" i="9"/>
  <c r="AF37" i="9"/>
  <c r="AE37" i="9"/>
  <c r="AD37" i="9"/>
  <c r="AC37" i="9"/>
  <c r="AB37" i="9"/>
  <c r="AA37" i="9"/>
  <c r="Z37" i="9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J37" i="9"/>
  <c r="AS32" i="9"/>
  <c r="AR32" i="9"/>
  <c r="AQ32" i="9"/>
  <c r="AP32" i="9"/>
  <c r="AO32" i="9"/>
  <c r="AN32" i="9"/>
  <c r="AM32" i="9"/>
  <c r="AL32" i="9"/>
  <c r="AK32" i="9"/>
  <c r="AJ32" i="9"/>
  <c r="AI32" i="9"/>
  <c r="AH32" i="9"/>
  <c r="AG32" i="9"/>
  <c r="AF32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AS20" i="9"/>
  <c r="AR20" i="9"/>
  <c r="AQ20" i="9"/>
  <c r="AP20" i="9"/>
  <c r="AO20" i="9"/>
  <c r="AN20" i="9"/>
  <c r="AM20" i="9"/>
  <c r="AL20" i="9"/>
  <c r="AK20" i="9"/>
  <c r="AJ20" i="9"/>
  <c r="AI20" i="9"/>
  <c r="AH20" i="9"/>
  <c r="AG20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G4" i="9"/>
  <c r="AS43" i="8"/>
  <c r="AR43" i="8"/>
  <c r="AQ43" i="8"/>
  <c r="AP43" i="8"/>
  <c r="AO43" i="8"/>
  <c r="AN43" i="8"/>
  <c r="AM43" i="8"/>
  <c r="AL43" i="8"/>
  <c r="AK43" i="8"/>
  <c r="AJ43" i="8"/>
  <c r="AI43" i="8"/>
  <c r="AH43" i="8"/>
  <c r="AG43" i="8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AS37" i="8"/>
  <c r="AR37" i="8"/>
  <c r="AQ37" i="8"/>
  <c r="AP37" i="8"/>
  <c r="AO37" i="8"/>
  <c r="AN37" i="8"/>
  <c r="AM37" i="8"/>
  <c r="AL37" i="8"/>
  <c r="AK37" i="8"/>
  <c r="AJ37" i="8"/>
  <c r="AI37" i="8"/>
  <c r="AH37" i="8"/>
  <c r="AG37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AS32" i="8"/>
  <c r="AR32" i="8"/>
  <c r="AQ32" i="8"/>
  <c r="AP32" i="8"/>
  <c r="AO32" i="8"/>
  <c r="AN32" i="8"/>
  <c r="AM32" i="8"/>
  <c r="AL32" i="8"/>
  <c r="AK32" i="8"/>
  <c r="AJ32" i="8"/>
  <c r="AI32" i="8"/>
  <c r="AH32" i="8"/>
  <c r="AG32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AS20" i="8"/>
  <c r="AR20" i="8"/>
  <c r="AQ20" i="8"/>
  <c r="AP20" i="8"/>
  <c r="AO20" i="8"/>
  <c r="AN20" i="8"/>
  <c r="AM20" i="8"/>
  <c r="AL20" i="8"/>
  <c r="AK20" i="8"/>
  <c r="AJ20" i="8"/>
  <c r="AI20" i="8"/>
  <c r="AH20" i="8"/>
  <c r="AG20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G4" i="8"/>
  <c r="AS43" i="7"/>
  <c r="AR43" i="7"/>
  <c r="AQ43" i="7"/>
  <c r="AP43" i="7"/>
  <c r="AO43" i="7"/>
  <c r="AN43" i="7"/>
  <c r="AM43" i="7"/>
  <c r="AL43" i="7"/>
  <c r="AK43" i="7"/>
  <c r="AJ43" i="7"/>
  <c r="AI43" i="7"/>
  <c r="AH43" i="7"/>
  <c r="AG43" i="7"/>
  <c r="AF43" i="7"/>
  <c r="AE43" i="7"/>
  <c r="AD43" i="7"/>
  <c r="AC43" i="7"/>
  <c r="AB43" i="7"/>
  <c r="AA43" i="7"/>
  <c r="Z43" i="7"/>
  <c r="Y43" i="7"/>
  <c r="X43" i="7"/>
  <c r="W43" i="7"/>
  <c r="V43" i="7"/>
  <c r="U43" i="7"/>
  <c r="T43" i="7"/>
  <c r="S43" i="7"/>
  <c r="R43" i="7"/>
  <c r="Q43" i="7"/>
  <c r="P43" i="7"/>
  <c r="O43" i="7"/>
  <c r="N43" i="7"/>
  <c r="M43" i="7"/>
  <c r="L43" i="7"/>
  <c r="K43" i="7"/>
  <c r="J43" i="7"/>
  <c r="AS37" i="7"/>
  <c r="AR37" i="7"/>
  <c r="AQ37" i="7"/>
  <c r="AP37" i="7"/>
  <c r="AO37" i="7"/>
  <c r="AN37" i="7"/>
  <c r="AM37" i="7"/>
  <c r="AL37" i="7"/>
  <c r="AK37" i="7"/>
  <c r="AJ37" i="7"/>
  <c r="AI37" i="7"/>
  <c r="AH37" i="7"/>
  <c r="AG37" i="7"/>
  <c r="AF37" i="7"/>
  <c r="AE37" i="7"/>
  <c r="AD37" i="7"/>
  <c r="AC37" i="7"/>
  <c r="AB37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AS32" i="7"/>
  <c r="AR32" i="7"/>
  <c r="AQ32" i="7"/>
  <c r="AP32" i="7"/>
  <c r="AO32" i="7"/>
  <c r="AN32" i="7"/>
  <c r="AM32" i="7"/>
  <c r="AL32" i="7"/>
  <c r="AK32" i="7"/>
  <c r="AJ32" i="7"/>
  <c r="AI32" i="7"/>
  <c r="AH32" i="7"/>
  <c r="AG32" i="7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AS20" i="7"/>
  <c r="AR20" i="7"/>
  <c r="AQ20" i="7"/>
  <c r="AP20" i="7"/>
  <c r="AO20" i="7"/>
  <c r="AN20" i="7"/>
  <c r="AM20" i="7"/>
  <c r="AL20" i="7"/>
  <c r="AK20" i="7"/>
  <c r="AJ20" i="7"/>
  <c r="AI20" i="7"/>
  <c r="AH20" i="7"/>
  <c r="AG20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AS4" i="7"/>
  <c r="AR4" i="7"/>
  <c r="AQ4" i="7"/>
  <c r="AP4" i="7"/>
  <c r="AO4" i="7"/>
  <c r="AN4" i="7"/>
  <c r="AM4" i="7"/>
  <c r="AL4" i="7"/>
  <c r="AK4" i="7"/>
  <c r="AJ4" i="7"/>
  <c r="AI4" i="7"/>
  <c r="AH4" i="7"/>
  <c r="AG4" i="7"/>
  <c r="AF4" i="7"/>
  <c r="AE4" i="7"/>
  <c r="AD4" i="7"/>
  <c r="AC4" i="7"/>
  <c r="AB4" i="7"/>
  <c r="AA4" i="7"/>
  <c r="Z4" i="7"/>
  <c r="Y4" i="7"/>
  <c r="X4" i="7"/>
  <c r="W4" i="7"/>
  <c r="V4" i="7"/>
  <c r="U4" i="7"/>
  <c r="T4" i="7"/>
  <c r="S4" i="7"/>
  <c r="R4" i="7"/>
  <c r="Q4" i="7"/>
  <c r="P4" i="7"/>
  <c r="O4" i="7"/>
  <c r="N4" i="7"/>
  <c r="M4" i="7"/>
  <c r="L4" i="7"/>
  <c r="K4" i="7"/>
  <c r="J4" i="7"/>
  <c r="G4" i="7"/>
  <c r="AS43" i="6"/>
  <c r="AR43" i="6"/>
  <c r="AQ43" i="6"/>
  <c r="AP43" i="6"/>
  <c r="AO43" i="6"/>
  <c r="AN43" i="6"/>
  <c r="AM43" i="6"/>
  <c r="AL43" i="6"/>
  <c r="AK43" i="6"/>
  <c r="AJ43" i="6"/>
  <c r="AI43" i="6"/>
  <c r="AH43" i="6"/>
  <c r="AG43" i="6"/>
  <c r="AF43" i="6"/>
  <c r="AE43" i="6"/>
  <c r="AD43" i="6"/>
  <c r="AC43" i="6"/>
  <c r="AB43" i="6"/>
  <c r="AA43" i="6"/>
  <c r="Z43" i="6"/>
  <c r="Y43" i="6"/>
  <c r="X43" i="6"/>
  <c r="W43" i="6"/>
  <c r="V43" i="6"/>
  <c r="U43" i="6"/>
  <c r="T43" i="6"/>
  <c r="S43" i="6"/>
  <c r="R43" i="6"/>
  <c r="Q43" i="6"/>
  <c r="P43" i="6"/>
  <c r="O43" i="6"/>
  <c r="N43" i="6"/>
  <c r="M43" i="6"/>
  <c r="L43" i="6"/>
  <c r="K43" i="6"/>
  <c r="J43" i="6"/>
  <c r="AS37" i="6"/>
  <c r="AR37" i="6"/>
  <c r="AQ37" i="6"/>
  <c r="AP37" i="6"/>
  <c r="AO37" i="6"/>
  <c r="AN37" i="6"/>
  <c r="AM37" i="6"/>
  <c r="AL37" i="6"/>
  <c r="AK37" i="6"/>
  <c r="AJ37" i="6"/>
  <c r="AI37" i="6"/>
  <c r="AH37" i="6"/>
  <c r="AG37" i="6"/>
  <c r="AF37" i="6"/>
  <c r="AE37" i="6"/>
  <c r="AD37" i="6"/>
  <c r="AC37" i="6"/>
  <c r="AB37" i="6"/>
  <c r="AA37" i="6"/>
  <c r="Z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AS32" i="6"/>
  <c r="AR32" i="6"/>
  <c r="AQ32" i="6"/>
  <c r="AP32" i="6"/>
  <c r="AO32" i="6"/>
  <c r="AN32" i="6"/>
  <c r="AM32" i="6"/>
  <c r="AL32" i="6"/>
  <c r="AK32" i="6"/>
  <c r="AJ32" i="6"/>
  <c r="AI32" i="6"/>
  <c r="AH32" i="6"/>
  <c r="AG32" i="6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AS20" i="6"/>
  <c r="AR20" i="6"/>
  <c r="AQ20" i="6"/>
  <c r="AP20" i="6"/>
  <c r="AO20" i="6"/>
  <c r="AN20" i="6"/>
  <c r="AM20" i="6"/>
  <c r="AL20" i="6"/>
  <c r="AK20" i="6"/>
  <c r="AJ20" i="6"/>
  <c r="AI20" i="6"/>
  <c r="AH20" i="6"/>
  <c r="AG20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AS4" i="6"/>
  <c r="AR4" i="6"/>
  <c r="AQ4" i="6"/>
  <c r="AP4" i="6"/>
  <c r="AO4" i="6"/>
  <c r="AN4" i="6"/>
  <c r="AM4" i="6"/>
  <c r="AL4" i="6"/>
  <c r="AK4" i="6"/>
  <c r="AJ4" i="6"/>
  <c r="AI4" i="6"/>
  <c r="AH4" i="6"/>
  <c r="AG4" i="6"/>
  <c r="AF4" i="6"/>
  <c r="AE4" i="6"/>
  <c r="AD4" i="6"/>
  <c r="AC4" i="6"/>
  <c r="AB4" i="6"/>
  <c r="AA4" i="6"/>
  <c r="Z4" i="6"/>
  <c r="Y4" i="6"/>
  <c r="X4" i="6"/>
  <c r="W4" i="6"/>
  <c r="V4" i="6"/>
  <c r="U4" i="6"/>
  <c r="T4" i="6"/>
  <c r="S4" i="6"/>
  <c r="R4" i="6"/>
  <c r="Q4" i="6"/>
  <c r="P4" i="6"/>
  <c r="O4" i="6"/>
  <c r="N4" i="6"/>
  <c r="M4" i="6"/>
  <c r="L4" i="6"/>
  <c r="K4" i="6"/>
  <c r="J4" i="6"/>
  <c r="G4" i="6"/>
  <c r="AS43" i="5"/>
  <c r="AR43" i="5"/>
  <c r="AQ43" i="5"/>
  <c r="AP43" i="5"/>
  <c r="AO43" i="5"/>
  <c r="AN43" i="5"/>
  <c r="AM43" i="5"/>
  <c r="AL43" i="5"/>
  <c r="AK43" i="5"/>
  <c r="AJ43" i="5"/>
  <c r="AI43" i="5"/>
  <c r="AH43" i="5"/>
  <c r="AG43" i="5"/>
  <c r="AF43" i="5"/>
  <c r="AE43" i="5"/>
  <c r="AD43" i="5"/>
  <c r="AC43" i="5"/>
  <c r="AB43" i="5"/>
  <c r="AA43" i="5"/>
  <c r="Z43" i="5"/>
  <c r="Y43" i="5"/>
  <c r="X43" i="5"/>
  <c r="W43" i="5"/>
  <c r="V43" i="5"/>
  <c r="U43" i="5"/>
  <c r="T43" i="5"/>
  <c r="S43" i="5"/>
  <c r="R43" i="5"/>
  <c r="Q43" i="5"/>
  <c r="P43" i="5"/>
  <c r="O43" i="5"/>
  <c r="N43" i="5"/>
  <c r="M43" i="5"/>
  <c r="L43" i="5"/>
  <c r="K43" i="5"/>
  <c r="J43" i="5"/>
  <c r="AS37" i="5"/>
  <c r="AR37" i="5"/>
  <c r="AQ37" i="5"/>
  <c r="AP37" i="5"/>
  <c r="AO37" i="5"/>
  <c r="AN37" i="5"/>
  <c r="AM37" i="5"/>
  <c r="AL37" i="5"/>
  <c r="AK37" i="5"/>
  <c r="AJ37" i="5"/>
  <c r="AI37" i="5"/>
  <c r="AH37" i="5"/>
  <c r="AG37" i="5"/>
  <c r="AF37" i="5"/>
  <c r="AE37" i="5"/>
  <c r="AD37" i="5"/>
  <c r="AC37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AS32" i="5"/>
  <c r="AR32" i="5"/>
  <c r="AQ32" i="5"/>
  <c r="AP32" i="5"/>
  <c r="AO32" i="5"/>
  <c r="AN32" i="5"/>
  <c r="AM32" i="5"/>
  <c r="AL32" i="5"/>
  <c r="AK32" i="5"/>
  <c r="AJ32" i="5"/>
  <c r="AI32" i="5"/>
  <c r="AH32" i="5"/>
  <c r="AG32" i="5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AS20" i="5"/>
  <c r="AR20" i="5"/>
  <c r="AQ20" i="5"/>
  <c r="AP20" i="5"/>
  <c r="AO20" i="5"/>
  <c r="AN20" i="5"/>
  <c r="AM20" i="5"/>
  <c r="AL20" i="5"/>
  <c r="AK20" i="5"/>
  <c r="AJ20" i="5"/>
  <c r="AI20" i="5"/>
  <c r="AH20" i="5"/>
  <c r="AG20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AS4" i="5"/>
  <c r="AR4" i="5"/>
  <c r="AQ4" i="5"/>
  <c r="AP4" i="5"/>
  <c r="AO4" i="5"/>
  <c r="AN4" i="5"/>
  <c r="AM4" i="5"/>
  <c r="AL4" i="5"/>
  <c r="AK4" i="5"/>
  <c r="AJ4" i="5"/>
  <c r="AI4" i="5"/>
  <c r="AH4" i="5"/>
  <c r="AG4" i="5"/>
  <c r="AF4" i="5"/>
  <c r="AE4" i="5"/>
  <c r="AD4" i="5"/>
  <c r="AC4" i="5"/>
  <c r="AB4" i="5"/>
  <c r="AA4" i="5"/>
  <c r="Z4" i="5"/>
  <c r="Y4" i="5"/>
  <c r="X4" i="5"/>
  <c r="W4" i="5"/>
  <c r="V4" i="5"/>
  <c r="U4" i="5"/>
  <c r="T4" i="5"/>
  <c r="S4" i="5"/>
  <c r="R4" i="5"/>
  <c r="Q4" i="5"/>
  <c r="P4" i="5"/>
  <c r="O4" i="5"/>
  <c r="N4" i="5"/>
  <c r="M4" i="5"/>
  <c r="L4" i="5"/>
  <c r="K4" i="5"/>
  <c r="J4" i="5"/>
  <c r="G4" i="5"/>
  <c r="AS43" i="4"/>
  <c r="AR43" i="4"/>
  <c r="AQ43" i="4"/>
  <c r="AP43" i="4"/>
  <c r="AO43" i="4"/>
  <c r="AN43" i="4"/>
  <c r="AM43" i="4"/>
  <c r="AL43" i="4"/>
  <c r="AK43" i="4"/>
  <c r="AJ43" i="4"/>
  <c r="AI43" i="4"/>
  <c r="AH43" i="4"/>
  <c r="AG43" i="4"/>
  <c r="AF43" i="4"/>
  <c r="AE43" i="4"/>
  <c r="AD43" i="4"/>
  <c r="AC43" i="4"/>
  <c r="AB43" i="4"/>
  <c r="AA43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AS37" i="4"/>
  <c r="AR37" i="4"/>
  <c r="AQ37" i="4"/>
  <c r="AP37" i="4"/>
  <c r="AO37" i="4"/>
  <c r="AN37" i="4"/>
  <c r="AM37" i="4"/>
  <c r="AL37" i="4"/>
  <c r="AK37" i="4"/>
  <c r="AJ37" i="4"/>
  <c r="AI37" i="4"/>
  <c r="AH37" i="4"/>
  <c r="AG37" i="4"/>
  <c r="AF37" i="4"/>
  <c r="AE37" i="4"/>
  <c r="AD37" i="4"/>
  <c r="AC37" i="4"/>
  <c r="AB37" i="4"/>
  <c r="AA37" i="4"/>
  <c r="Z37" i="4"/>
  <c r="Y37" i="4"/>
  <c r="X37" i="4"/>
  <c r="W37" i="4"/>
  <c r="V37" i="4"/>
  <c r="U37" i="4"/>
  <c r="AS32" i="4"/>
  <c r="AR32" i="4"/>
  <c r="AQ32" i="4"/>
  <c r="AP32" i="4"/>
  <c r="AO32" i="4"/>
  <c r="AN32" i="4"/>
  <c r="AM32" i="4"/>
  <c r="AL32" i="4"/>
  <c r="AK32" i="4"/>
  <c r="AJ32" i="4"/>
  <c r="AI32" i="4"/>
  <c r="AH32" i="4"/>
  <c r="AG32" i="4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AS20" i="4"/>
  <c r="AR20" i="4"/>
  <c r="AQ20" i="4"/>
  <c r="AP20" i="4"/>
  <c r="AO20" i="4"/>
  <c r="AN20" i="4"/>
  <c r="AM20" i="4"/>
  <c r="AL20" i="4"/>
  <c r="AK20" i="4"/>
  <c r="AJ20" i="4"/>
  <c r="AI20" i="4"/>
  <c r="AH20" i="4"/>
  <c r="AG20" i="4"/>
  <c r="AF20" i="4"/>
  <c r="AE20" i="4"/>
  <c r="AD20" i="4"/>
  <c r="AC20" i="4"/>
  <c r="AB20" i="4"/>
  <c r="AA20" i="4"/>
  <c r="Z20" i="4"/>
  <c r="Y20" i="4"/>
  <c r="X20" i="4"/>
  <c r="W20" i="4"/>
  <c r="V20" i="4"/>
  <c r="AV20" i="4" s="1"/>
  <c r="U20" i="4"/>
  <c r="T20" i="4"/>
  <c r="S20" i="4"/>
  <c r="R20" i="4"/>
  <c r="Q20" i="4"/>
  <c r="P20" i="4"/>
  <c r="O20" i="4"/>
  <c r="N20" i="4"/>
  <c r="M20" i="4"/>
  <c r="L20" i="4"/>
  <c r="K20" i="4"/>
  <c r="J20" i="4"/>
  <c r="AS4" i="4"/>
  <c r="AR4" i="4"/>
  <c r="AQ4" i="4"/>
  <c r="AP4" i="4"/>
  <c r="AO4" i="4"/>
  <c r="AN4" i="4"/>
  <c r="AM4" i="4"/>
  <c r="AL4" i="4"/>
  <c r="AK4" i="4"/>
  <c r="AJ4" i="4"/>
  <c r="AI4" i="4"/>
  <c r="AH4" i="4"/>
  <c r="AG4" i="4"/>
  <c r="AF4" i="4"/>
  <c r="AE4" i="4"/>
  <c r="AD4" i="4"/>
  <c r="AC4" i="4"/>
  <c r="AB4" i="4"/>
  <c r="AA4" i="4"/>
  <c r="Z4" i="4"/>
  <c r="Y4" i="4"/>
  <c r="X4" i="4"/>
  <c r="W4" i="4"/>
  <c r="V4" i="4"/>
  <c r="AV4" i="4" s="1"/>
  <c r="U4" i="4"/>
  <c r="T4" i="4"/>
  <c r="S4" i="4"/>
  <c r="R4" i="4"/>
  <c r="Q4" i="4"/>
  <c r="P4" i="4"/>
  <c r="O4" i="4"/>
  <c r="N4" i="4"/>
  <c r="M4" i="4"/>
  <c r="L4" i="4"/>
  <c r="K4" i="4"/>
  <c r="J4" i="4"/>
  <c r="G4" i="4"/>
  <c r="AS43" i="3"/>
  <c r="AR43" i="3"/>
  <c r="AQ43" i="3"/>
  <c r="AP43" i="3"/>
  <c r="AO43" i="3"/>
  <c r="AN43" i="3"/>
  <c r="AM43" i="3"/>
  <c r="AL43" i="3"/>
  <c r="AK43" i="3"/>
  <c r="AJ43" i="3"/>
  <c r="AI43" i="3"/>
  <c r="AH43" i="3"/>
  <c r="AG43" i="3"/>
  <c r="AF43" i="3"/>
  <c r="AE43" i="3"/>
  <c r="AD43" i="3"/>
  <c r="AC43" i="3"/>
  <c r="AB43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AS37" i="3"/>
  <c r="AR37" i="3"/>
  <c r="AQ37" i="3"/>
  <c r="AP37" i="3"/>
  <c r="AO37" i="3"/>
  <c r="AN37" i="3"/>
  <c r="AM37" i="3"/>
  <c r="AL37" i="3"/>
  <c r="AK37" i="3"/>
  <c r="AJ37" i="3"/>
  <c r="AI37" i="3"/>
  <c r="AH37" i="3"/>
  <c r="AG37" i="3"/>
  <c r="AF37" i="3"/>
  <c r="AE37" i="3"/>
  <c r="AD37" i="3"/>
  <c r="AC37" i="3"/>
  <c r="AB37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AS32" i="3"/>
  <c r="AR32" i="3"/>
  <c r="AQ32" i="3"/>
  <c r="AP32" i="3"/>
  <c r="AO32" i="3"/>
  <c r="AN32" i="3"/>
  <c r="AM32" i="3"/>
  <c r="AL32" i="3"/>
  <c r="AK32" i="3"/>
  <c r="AJ32" i="3"/>
  <c r="AI32" i="3"/>
  <c r="AH32" i="3"/>
  <c r="AG32" i="3"/>
  <c r="AF32" i="3"/>
  <c r="AE32" i="3"/>
  <c r="AD32" i="3"/>
  <c r="AC32" i="3"/>
  <c r="AB32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AS20" i="3"/>
  <c r="AR20" i="3"/>
  <c r="AQ20" i="3"/>
  <c r="AP20" i="3"/>
  <c r="AO20" i="3"/>
  <c r="AN20" i="3"/>
  <c r="AM20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AS4" i="3"/>
  <c r="AR4" i="3"/>
  <c r="AQ4" i="3"/>
  <c r="AP4" i="3"/>
  <c r="AO4" i="3"/>
  <c r="AN4" i="3"/>
  <c r="AM4" i="3"/>
  <c r="AL4" i="3"/>
  <c r="AK4" i="3"/>
  <c r="AJ4" i="3"/>
  <c r="AI4" i="3"/>
  <c r="AH4" i="3"/>
  <c r="AG4" i="3"/>
  <c r="AF4" i="3"/>
  <c r="AE4" i="3"/>
  <c r="AD4" i="3"/>
  <c r="AC4" i="3"/>
  <c r="AB4" i="3"/>
  <c r="AA4" i="3"/>
  <c r="Z4" i="3"/>
  <c r="Y4" i="3"/>
  <c r="X4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G4" i="3"/>
  <c r="AS43" i="2"/>
  <c r="AR43" i="2"/>
  <c r="AQ43" i="2"/>
  <c r="AP43" i="2"/>
  <c r="AO43" i="2"/>
  <c r="AN43" i="2"/>
  <c r="AM43" i="2"/>
  <c r="AL43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AS37" i="2"/>
  <c r="AR37" i="2"/>
  <c r="AQ37" i="2"/>
  <c r="AP37" i="2"/>
  <c r="AO37" i="2"/>
  <c r="AN37" i="2"/>
  <c r="AM37" i="2"/>
  <c r="AL37" i="2"/>
  <c r="AK37" i="2"/>
  <c r="AJ37" i="2"/>
  <c r="AI37" i="2"/>
  <c r="AH37" i="2"/>
  <c r="AG37" i="2"/>
  <c r="AF37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AS32" i="2"/>
  <c r="AR32" i="2"/>
  <c r="AQ32" i="2"/>
  <c r="AP32" i="2"/>
  <c r="AO32" i="2"/>
  <c r="AN32" i="2"/>
  <c r="AM32" i="2"/>
  <c r="AL32" i="2"/>
  <c r="AK32" i="2"/>
  <c r="AJ32" i="2"/>
  <c r="AI32" i="2"/>
  <c r="AH32" i="2"/>
  <c r="AG32" i="2"/>
  <c r="AF32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AS20" i="2"/>
  <c r="AR20" i="2"/>
  <c r="AQ20" i="2"/>
  <c r="AP20" i="2"/>
  <c r="AO20" i="2"/>
  <c r="AN20" i="2"/>
  <c r="AM20" i="2"/>
  <c r="AL20" i="2"/>
  <c r="AK20" i="2"/>
  <c r="AJ20" i="2"/>
  <c r="AI20" i="2"/>
  <c r="AH20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AS4" i="2"/>
  <c r="AR4" i="2"/>
  <c r="AQ4" i="2"/>
  <c r="AP4" i="2"/>
  <c r="AO4" i="2"/>
  <c r="AN4" i="2"/>
  <c r="AM4" i="2"/>
  <c r="AL4" i="2"/>
  <c r="AK4" i="2"/>
  <c r="AJ4" i="2"/>
  <c r="AI4" i="2"/>
  <c r="AH4" i="2"/>
  <c r="AG4" i="2"/>
  <c r="AF4" i="2"/>
  <c r="AE4" i="2"/>
  <c r="AD4" i="2"/>
  <c r="AC4" i="2"/>
  <c r="AB4" i="2"/>
  <c r="AA4" i="2"/>
  <c r="Z4" i="2"/>
  <c r="AV4" i="2" s="1"/>
  <c r="Y4" i="2"/>
  <c r="X4" i="2"/>
  <c r="W4" i="2"/>
  <c r="V4" i="2"/>
  <c r="U4" i="2"/>
  <c r="T4" i="2"/>
  <c r="S4" i="2"/>
  <c r="R4" i="2"/>
  <c r="Q4" i="2"/>
  <c r="P4" i="2"/>
  <c r="AU4" i="2" s="1"/>
  <c r="K5" i="14" s="1"/>
  <c r="O4" i="2"/>
  <c r="N4" i="2"/>
  <c r="M4" i="2"/>
  <c r="L4" i="2"/>
  <c r="K4" i="2"/>
  <c r="J4" i="2"/>
  <c r="G4" i="2"/>
  <c r="K53" i="14" l="1"/>
  <c r="AQ3" i="12"/>
  <c r="AQ43" i="12"/>
  <c r="AW47" i="12"/>
  <c r="AW45" i="12"/>
  <c r="AH43" i="12"/>
  <c r="AW43" i="12" s="1"/>
  <c r="AW44" i="12"/>
  <c r="AV45" i="12"/>
  <c r="AV47" i="12"/>
  <c r="V43" i="12"/>
  <c r="AV44" i="12"/>
  <c r="S43" i="12"/>
  <c r="S3" i="12" s="1"/>
  <c r="T43" i="12"/>
  <c r="O43" i="12"/>
  <c r="Q43" i="12"/>
  <c r="Q3" i="12" s="1"/>
  <c r="L43" i="12"/>
  <c r="AK32" i="12"/>
  <c r="AR32" i="12"/>
  <c r="AN32" i="12"/>
  <c r="AV34" i="12"/>
  <c r="AH32" i="12"/>
  <c r="AW33" i="12"/>
  <c r="AW34" i="12"/>
  <c r="AW35" i="12"/>
  <c r="AI32" i="12"/>
  <c r="AW36" i="12"/>
  <c r="AC32" i="12"/>
  <c r="AC3" i="12" s="1"/>
  <c r="W32" i="12"/>
  <c r="AV36" i="12"/>
  <c r="AV35" i="12"/>
  <c r="X32" i="12"/>
  <c r="AV32" i="12" s="1"/>
  <c r="AV33" i="12"/>
  <c r="AU37" i="10"/>
  <c r="S38" i="14" s="1"/>
  <c r="S56" i="14" s="1"/>
  <c r="H37" i="10"/>
  <c r="I37" i="10" s="1"/>
  <c r="H32" i="10"/>
  <c r="I32" i="10" s="1"/>
  <c r="AU32" i="10"/>
  <c r="S33" i="14" s="1"/>
  <c r="S55" i="14" s="1"/>
  <c r="AU20" i="10"/>
  <c r="S21" i="14" s="1"/>
  <c r="S54" i="14" s="1"/>
  <c r="H20" i="10"/>
  <c r="I20" i="10" s="1"/>
  <c r="AU4" i="10"/>
  <c r="S5" i="14" s="1"/>
  <c r="AV4" i="10"/>
  <c r="H32" i="4"/>
  <c r="I32" i="4" s="1"/>
  <c r="AU32" i="4"/>
  <c r="M33" i="14" s="1"/>
  <c r="M55" i="14" s="1"/>
  <c r="AU39" i="12"/>
  <c r="H20" i="4"/>
  <c r="I20" i="4" s="1"/>
  <c r="AU20" i="4"/>
  <c r="M21" i="14" s="1"/>
  <c r="M54" i="14" s="1"/>
  <c r="AU4" i="4"/>
  <c r="M5" i="14" s="1"/>
  <c r="AU40" i="12"/>
  <c r="H37" i="3"/>
  <c r="I37" i="3" s="1"/>
  <c r="AU37" i="3"/>
  <c r="L38" i="14" s="1"/>
  <c r="L56" i="14" s="1"/>
  <c r="AU42" i="12"/>
  <c r="H32" i="3"/>
  <c r="I32" i="3" s="1"/>
  <c r="AU32" i="3"/>
  <c r="L33" i="14" s="1"/>
  <c r="L55" i="14" s="1"/>
  <c r="AU33" i="12"/>
  <c r="H20" i="3"/>
  <c r="I20" i="3" s="1"/>
  <c r="AU20" i="3"/>
  <c r="L21" i="14" s="1"/>
  <c r="L54" i="14" s="1"/>
  <c r="R3" i="12"/>
  <c r="AU23" i="12"/>
  <c r="AU24" i="12"/>
  <c r="AU4" i="3"/>
  <c r="L5" i="14" s="1"/>
  <c r="AU10" i="12"/>
  <c r="AU12" i="12"/>
  <c r="AU16" i="12"/>
  <c r="AU11" i="12"/>
  <c r="AR37" i="12"/>
  <c r="AN37" i="12"/>
  <c r="AW42" i="12"/>
  <c r="AK37" i="12"/>
  <c r="AW41" i="12"/>
  <c r="AL37" i="12"/>
  <c r="AL3" i="12" s="1"/>
  <c r="AW40" i="12"/>
  <c r="AW39" i="12"/>
  <c r="AI37" i="12"/>
  <c r="AW38" i="12"/>
  <c r="AV42" i="12"/>
  <c r="AV39" i="12"/>
  <c r="AF37" i="12"/>
  <c r="AB37" i="12"/>
  <c r="AV41" i="12"/>
  <c r="AV40" i="12"/>
  <c r="W37" i="12"/>
  <c r="AV38" i="12"/>
  <c r="AW23" i="12"/>
  <c r="AS20" i="12"/>
  <c r="AS3" i="12" s="1"/>
  <c r="AW22" i="12"/>
  <c r="AJ20" i="12"/>
  <c r="AW30" i="12"/>
  <c r="AW29" i="12"/>
  <c r="AM20" i="12"/>
  <c r="AN20" i="12"/>
  <c r="AW26" i="12"/>
  <c r="AW27" i="12"/>
  <c r="AO20" i="12"/>
  <c r="AW21" i="12"/>
  <c r="AB20" i="12"/>
  <c r="X20" i="12"/>
  <c r="Z20" i="12"/>
  <c r="W20" i="12"/>
  <c r="V20" i="12"/>
  <c r="AV21" i="12"/>
  <c r="AV22" i="12"/>
  <c r="AV23" i="12"/>
  <c r="AV24" i="12"/>
  <c r="AV25" i="12"/>
  <c r="AV26" i="12"/>
  <c r="AV27" i="12"/>
  <c r="AV28" i="12"/>
  <c r="AV29" i="12"/>
  <c r="AV30" i="12"/>
  <c r="AV31" i="12"/>
  <c r="AM4" i="12"/>
  <c r="AW17" i="12"/>
  <c r="AW10" i="12"/>
  <c r="AW11" i="12"/>
  <c r="AW14" i="12"/>
  <c r="AW15" i="12"/>
  <c r="AW13" i="12"/>
  <c r="AJ4" i="12"/>
  <c r="AR4" i="12"/>
  <c r="AW18" i="12"/>
  <c r="AW16" i="12"/>
  <c r="AW9" i="12"/>
  <c r="AW7" i="12"/>
  <c r="AW6" i="12"/>
  <c r="AI4" i="12"/>
  <c r="AW5" i="12"/>
  <c r="AF4" i="12"/>
  <c r="AU15" i="12"/>
  <c r="AU9" i="12"/>
  <c r="AU7" i="12"/>
  <c r="AU6" i="12"/>
  <c r="Y4" i="12"/>
  <c r="Y3" i="12" s="1"/>
  <c r="X4" i="12"/>
  <c r="V4" i="12"/>
  <c r="AV5" i="12"/>
  <c r="AV6" i="12"/>
  <c r="AV7" i="12"/>
  <c r="AV8" i="12"/>
  <c r="AV9" i="12"/>
  <c r="AV10" i="12"/>
  <c r="AV11" i="12"/>
  <c r="AV12" i="12"/>
  <c r="AV13" i="12"/>
  <c r="AV14" i="12"/>
  <c r="AV15" i="12"/>
  <c r="AV16" i="12"/>
  <c r="AV17" i="12"/>
  <c r="AV18" i="12"/>
  <c r="AV19" i="12"/>
  <c r="AU45" i="12"/>
  <c r="AU46" i="12"/>
  <c r="AU47" i="12"/>
  <c r="AU48" i="12"/>
  <c r="J43" i="12"/>
  <c r="AU44" i="12"/>
  <c r="O37" i="12"/>
  <c r="AU41" i="12"/>
  <c r="AU38" i="12"/>
  <c r="AU34" i="12"/>
  <c r="O32" i="12"/>
  <c r="AU36" i="12"/>
  <c r="AU35" i="12"/>
  <c r="AU30" i="12"/>
  <c r="AU29" i="12"/>
  <c r="AU28" i="12"/>
  <c r="P20" i="12"/>
  <c r="AU31" i="12"/>
  <c r="AU27" i="12"/>
  <c r="AU26" i="12"/>
  <c r="AU25" i="12"/>
  <c r="AU22" i="12"/>
  <c r="O20" i="12"/>
  <c r="AU21" i="12"/>
  <c r="AU5" i="12"/>
  <c r="AU19" i="12"/>
  <c r="AU18" i="12"/>
  <c r="AU17" i="12"/>
  <c r="AU14" i="12"/>
  <c r="AU13" i="12"/>
  <c r="AU8" i="12"/>
  <c r="O3" i="3"/>
  <c r="AE3" i="3"/>
  <c r="AK3" i="5"/>
  <c r="G3" i="6"/>
  <c r="M3" i="6"/>
  <c r="Q3" i="6"/>
  <c r="U3" i="6"/>
  <c r="Y3" i="6"/>
  <c r="AC3" i="6"/>
  <c r="AG3" i="6"/>
  <c r="AK3" i="6"/>
  <c r="AO3" i="6"/>
  <c r="AS3" i="6"/>
  <c r="L3" i="7"/>
  <c r="P3" i="7"/>
  <c r="T3" i="7"/>
  <c r="X3" i="7"/>
  <c r="AB3" i="7"/>
  <c r="AF3" i="7"/>
  <c r="AJ3" i="7"/>
  <c r="AN3" i="7"/>
  <c r="AR3" i="7"/>
  <c r="W3" i="7"/>
  <c r="AM3" i="7"/>
  <c r="K3" i="8"/>
  <c r="O3" i="8"/>
  <c r="S3" i="8"/>
  <c r="W3" i="8"/>
  <c r="AA3" i="8"/>
  <c r="AE3" i="8"/>
  <c r="AI3" i="8"/>
  <c r="AM3" i="8"/>
  <c r="AQ3" i="8"/>
  <c r="G3" i="8"/>
  <c r="X3" i="8"/>
  <c r="AN3" i="8"/>
  <c r="J3" i="9"/>
  <c r="N3" i="9"/>
  <c r="R3" i="9"/>
  <c r="V3" i="9"/>
  <c r="Z3" i="9"/>
  <c r="AD3" i="9"/>
  <c r="AH3" i="9"/>
  <c r="AL3" i="9"/>
  <c r="AP3" i="9"/>
  <c r="M3" i="9"/>
  <c r="AC3" i="9"/>
  <c r="AS3" i="9"/>
  <c r="G3" i="10"/>
  <c r="M3" i="10"/>
  <c r="Q3" i="10"/>
  <c r="U3" i="10"/>
  <c r="Y3" i="10"/>
  <c r="AC3" i="10"/>
  <c r="AG3" i="10"/>
  <c r="AK3" i="10"/>
  <c r="AO3" i="10"/>
  <c r="AS3" i="10"/>
  <c r="N3" i="10"/>
  <c r="AD3" i="10"/>
  <c r="N3" i="2"/>
  <c r="AD3" i="2"/>
  <c r="AK3" i="12"/>
  <c r="U3" i="5"/>
  <c r="K3" i="2"/>
  <c r="O3" i="2"/>
  <c r="S3" i="2"/>
  <c r="W3" i="2"/>
  <c r="AA3" i="2"/>
  <c r="AE3" i="2"/>
  <c r="AI3" i="2"/>
  <c r="AM3" i="2"/>
  <c r="AQ3" i="2"/>
  <c r="J3" i="3"/>
  <c r="N3" i="3"/>
  <c r="R3" i="3"/>
  <c r="V3" i="3"/>
  <c r="Z3" i="3"/>
  <c r="AD3" i="3"/>
  <c r="AH3" i="3"/>
  <c r="AL3" i="3"/>
  <c r="AP3" i="3"/>
  <c r="G3" i="4"/>
  <c r="M3" i="4"/>
  <c r="Q3" i="4"/>
  <c r="U3" i="4"/>
  <c r="Y3" i="4"/>
  <c r="AC3" i="4"/>
  <c r="AG3" i="4"/>
  <c r="AK3" i="4"/>
  <c r="AO3" i="4"/>
  <c r="AS3" i="4"/>
  <c r="P3" i="4"/>
  <c r="AF3" i="4"/>
  <c r="L3" i="5"/>
  <c r="P3" i="5"/>
  <c r="T3" i="5"/>
  <c r="X3" i="5"/>
  <c r="AB3" i="5"/>
  <c r="AF3" i="5"/>
  <c r="AJ3" i="5"/>
  <c r="AN3" i="5"/>
  <c r="AR3" i="5"/>
  <c r="K3" i="6"/>
  <c r="O3" i="6"/>
  <c r="S3" i="6"/>
  <c r="W3" i="6"/>
  <c r="AA3" i="6"/>
  <c r="AE3" i="6"/>
  <c r="AI3" i="6"/>
  <c r="AM3" i="6"/>
  <c r="AQ3" i="6"/>
  <c r="V3" i="6"/>
  <c r="AL3" i="6"/>
  <c r="J3" i="11"/>
  <c r="N3" i="11"/>
  <c r="R3" i="11"/>
  <c r="V3" i="11"/>
  <c r="Z3" i="11"/>
  <c r="AD3" i="11"/>
  <c r="AH3" i="11"/>
  <c r="AL3" i="11"/>
  <c r="AP3" i="11"/>
  <c r="M3" i="11"/>
  <c r="Q3" i="11"/>
  <c r="U3" i="11"/>
  <c r="Y3" i="11"/>
  <c r="AC3" i="11"/>
  <c r="AG3" i="11"/>
  <c r="AK3" i="11"/>
  <c r="AO3" i="11"/>
  <c r="AS3" i="11"/>
  <c r="AE20" i="12"/>
  <c r="AE3" i="12" s="1"/>
  <c r="P4" i="12"/>
  <c r="AR20" i="12"/>
  <c r="AR3" i="12" s="1"/>
  <c r="T37" i="12"/>
  <c r="AA3" i="12"/>
  <c r="E3" i="12"/>
  <c r="AG3" i="12"/>
  <c r="AJ32" i="12"/>
  <c r="D3" i="12"/>
  <c r="G3" i="2"/>
  <c r="M3" i="2"/>
  <c r="Q3" i="2"/>
  <c r="U3" i="2"/>
  <c r="Y3" i="2"/>
  <c r="AC3" i="2"/>
  <c r="AG3" i="2"/>
  <c r="AK3" i="2"/>
  <c r="AO3" i="2"/>
  <c r="AS3" i="2"/>
  <c r="L3" i="3"/>
  <c r="P3" i="3"/>
  <c r="T3" i="3"/>
  <c r="X3" i="3"/>
  <c r="AB3" i="3"/>
  <c r="AF3" i="3"/>
  <c r="AJ3" i="3"/>
  <c r="AN3" i="3"/>
  <c r="AR3" i="3"/>
  <c r="K3" i="4"/>
  <c r="O3" i="4"/>
  <c r="S3" i="4"/>
  <c r="W3" i="4"/>
  <c r="AA3" i="4"/>
  <c r="AE3" i="4"/>
  <c r="AI3" i="4"/>
  <c r="AM3" i="4"/>
  <c r="AQ3" i="4"/>
  <c r="J3" i="5"/>
  <c r="N3" i="5"/>
  <c r="R3" i="5"/>
  <c r="V3" i="5"/>
  <c r="Z3" i="5"/>
  <c r="AD3" i="5"/>
  <c r="AH3" i="5"/>
  <c r="AL3" i="5"/>
  <c r="AP3" i="5"/>
  <c r="L3" i="11"/>
  <c r="P3" i="11"/>
  <c r="T3" i="11"/>
  <c r="X3" i="11"/>
  <c r="AB3" i="11"/>
  <c r="AF3" i="11"/>
  <c r="AJ3" i="11"/>
  <c r="AN3" i="11"/>
  <c r="AR3" i="11"/>
  <c r="J3" i="2"/>
  <c r="R3" i="2"/>
  <c r="V3" i="2"/>
  <c r="Z3" i="2"/>
  <c r="AH3" i="2"/>
  <c r="AL3" i="2"/>
  <c r="AP3" i="2"/>
  <c r="L3" i="4"/>
  <c r="T3" i="4"/>
  <c r="X3" i="4"/>
  <c r="AB3" i="4"/>
  <c r="AJ3" i="4"/>
  <c r="AN3" i="4"/>
  <c r="AR3" i="4"/>
  <c r="J3" i="6"/>
  <c r="N3" i="6"/>
  <c r="R3" i="6"/>
  <c r="Z3" i="6"/>
  <c r="AD3" i="6"/>
  <c r="AH3" i="6"/>
  <c r="AP3" i="6"/>
  <c r="L3" i="8"/>
  <c r="P3" i="8"/>
  <c r="T3" i="8"/>
  <c r="AB3" i="8"/>
  <c r="AF3" i="8"/>
  <c r="AJ3" i="8"/>
  <c r="AR3" i="8"/>
  <c r="J3" i="10"/>
  <c r="R3" i="10"/>
  <c r="V3" i="10"/>
  <c r="Z3" i="10"/>
  <c r="AH3" i="10"/>
  <c r="AL3" i="10"/>
  <c r="AP3" i="10"/>
  <c r="G3" i="11"/>
  <c r="F3" i="12"/>
  <c r="L3" i="2"/>
  <c r="P3" i="2"/>
  <c r="AU3" i="2" s="1"/>
  <c r="K4" i="14" s="1"/>
  <c r="K52" i="14" s="1"/>
  <c r="T3" i="2"/>
  <c r="X3" i="2"/>
  <c r="AB3" i="2"/>
  <c r="AF3" i="2"/>
  <c r="AJ3" i="2"/>
  <c r="AN3" i="2"/>
  <c r="AR3" i="2"/>
  <c r="K3" i="3"/>
  <c r="S3" i="3"/>
  <c r="W3" i="3"/>
  <c r="AA3" i="3"/>
  <c r="AI3" i="3"/>
  <c r="AM3" i="3"/>
  <c r="AQ3" i="3"/>
  <c r="J3" i="4"/>
  <c r="M3" i="5"/>
  <c r="Q3" i="5"/>
  <c r="Y3" i="5"/>
  <c r="AC3" i="5"/>
  <c r="AG3" i="5"/>
  <c r="AO3" i="5"/>
  <c r="AS3" i="5"/>
  <c r="K3" i="7"/>
  <c r="O3" i="7"/>
  <c r="S3" i="7"/>
  <c r="AA3" i="7"/>
  <c r="AE3" i="7"/>
  <c r="AI3" i="7"/>
  <c r="AQ3" i="7"/>
  <c r="Q3" i="9"/>
  <c r="U3" i="9"/>
  <c r="Y3" i="9"/>
  <c r="AG3" i="9"/>
  <c r="AK3" i="9"/>
  <c r="AO3" i="9"/>
  <c r="K3" i="11"/>
  <c r="O3" i="11"/>
  <c r="S3" i="11"/>
  <c r="W3" i="11"/>
  <c r="AA3" i="11"/>
  <c r="AE3" i="11"/>
  <c r="AI3" i="11"/>
  <c r="AM3" i="11"/>
  <c r="AQ3" i="11"/>
  <c r="G3" i="3"/>
  <c r="M3" i="3"/>
  <c r="Q3" i="3"/>
  <c r="U3" i="3"/>
  <c r="Y3" i="3"/>
  <c r="AC3" i="3"/>
  <c r="AG3" i="3"/>
  <c r="AK3" i="3"/>
  <c r="AO3" i="3"/>
  <c r="AS3" i="3"/>
  <c r="K3" i="5"/>
  <c r="O3" i="5"/>
  <c r="S3" i="5"/>
  <c r="W3" i="5"/>
  <c r="AA3" i="5"/>
  <c r="AE3" i="5"/>
  <c r="AI3" i="5"/>
  <c r="AM3" i="5"/>
  <c r="AQ3" i="5"/>
  <c r="G3" i="7"/>
  <c r="M3" i="7"/>
  <c r="Q3" i="7"/>
  <c r="U3" i="7"/>
  <c r="Y3" i="7"/>
  <c r="AC3" i="7"/>
  <c r="AG3" i="7"/>
  <c r="AK3" i="7"/>
  <c r="AO3" i="7"/>
  <c r="AS3" i="7"/>
  <c r="K3" i="9"/>
  <c r="O3" i="9"/>
  <c r="S3" i="9"/>
  <c r="W3" i="9"/>
  <c r="AA3" i="9"/>
  <c r="AE3" i="9"/>
  <c r="AI3" i="9"/>
  <c r="AM3" i="9"/>
  <c r="AQ3" i="9"/>
  <c r="J3" i="7"/>
  <c r="N3" i="7"/>
  <c r="R3" i="7"/>
  <c r="V3" i="7"/>
  <c r="Z3" i="7"/>
  <c r="AD3" i="7"/>
  <c r="AH3" i="7"/>
  <c r="AL3" i="7"/>
  <c r="AP3" i="7"/>
  <c r="M3" i="8"/>
  <c r="Q3" i="8"/>
  <c r="U3" i="8"/>
  <c r="Y3" i="8"/>
  <c r="AC3" i="8"/>
  <c r="AG3" i="8"/>
  <c r="AK3" i="8"/>
  <c r="AO3" i="8"/>
  <c r="AS3" i="8"/>
  <c r="L3" i="9"/>
  <c r="P3" i="9"/>
  <c r="T3" i="9"/>
  <c r="X3" i="9"/>
  <c r="AB3" i="9"/>
  <c r="AF3" i="9"/>
  <c r="AJ3" i="9"/>
  <c r="AN3" i="9"/>
  <c r="AR3" i="9"/>
  <c r="K3" i="10"/>
  <c r="O3" i="10"/>
  <c r="S3" i="10"/>
  <c r="W3" i="10"/>
  <c r="AA3" i="10"/>
  <c r="AE3" i="10"/>
  <c r="AI3" i="10"/>
  <c r="AM3" i="10"/>
  <c r="AQ3" i="10"/>
  <c r="N3" i="4"/>
  <c r="R3" i="4"/>
  <c r="V3" i="4"/>
  <c r="AV3" i="4" s="1"/>
  <c r="Z3" i="4"/>
  <c r="AD3" i="4"/>
  <c r="AH3" i="4"/>
  <c r="AL3" i="4"/>
  <c r="AP3" i="4"/>
  <c r="G3" i="5"/>
  <c r="L3" i="6"/>
  <c r="P3" i="6"/>
  <c r="T3" i="6"/>
  <c r="X3" i="6"/>
  <c r="AB3" i="6"/>
  <c r="AF3" i="6"/>
  <c r="AJ3" i="6"/>
  <c r="AN3" i="6"/>
  <c r="AR3" i="6"/>
  <c r="J3" i="8"/>
  <c r="N3" i="8"/>
  <c r="R3" i="8"/>
  <c r="V3" i="8"/>
  <c r="Z3" i="8"/>
  <c r="AD3" i="8"/>
  <c r="AH3" i="8"/>
  <c r="AL3" i="8"/>
  <c r="AP3" i="8"/>
  <c r="G3" i="9"/>
  <c r="L3" i="10"/>
  <c r="P3" i="10"/>
  <c r="T3" i="10"/>
  <c r="X3" i="10"/>
  <c r="AB3" i="10"/>
  <c r="AF3" i="10"/>
  <c r="AJ3" i="10"/>
  <c r="AN3" i="10"/>
  <c r="AR3" i="10"/>
  <c r="H4" i="6"/>
  <c r="H4" i="7"/>
  <c r="Z43" i="12"/>
  <c r="E53" i="12"/>
  <c r="K32" i="12"/>
  <c r="L4" i="12"/>
  <c r="K20" i="12"/>
  <c r="M32" i="12"/>
  <c r="N32" i="12"/>
  <c r="N37" i="12"/>
  <c r="L20" i="12"/>
  <c r="M37" i="12"/>
  <c r="N4" i="12"/>
  <c r="J4" i="12"/>
  <c r="M4" i="12"/>
  <c r="N20" i="12"/>
  <c r="K4" i="12"/>
  <c r="D53" i="12"/>
  <c r="G4" i="12"/>
  <c r="F53" i="12"/>
  <c r="H4" i="11"/>
  <c r="H4" i="10"/>
  <c r="I4" i="10" s="1"/>
  <c r="H4" i="9"/>
  <c r="H4" i="8"/>
  <c r="H4" i="5"/>
  <c r="H4" i="4"/>
  <c r="I4" i="4" s="1"/>
  <c r="H4" i="3"/>
  <c r="I4" i="3" s="1"/>
  <c r="H4" i="2"/>
  <c r="I4" i="2" s="1"/>
  <c r="H3" i="2" l="1"/>
  <c r="H44" i="2" s="1"/>
  <c r="AV3" i="2"/>
  <c r="AH3" i="12"/>
  <c r="AV43" i="12"/>
  <c r="T3" i="12"/>
  <c r="J3" i="12"/>
  <c r="AN3" i="12"/>
  <c r="AW32" i="12"/>
  <c r="X3" i="12"/>
  <c r="H3" i="10"/>
  <c r="H44" i="10" s="1"/>
  <c r="AU3" i="10"/>
  <c r="S4" i="14" s="1"/>
  <c r="S52" i="14" s="1"/>
  <c r="AV3" i="10"/>
  <c r="S53" i="14"/>
  <c r="AU3" i="4"/>
  <c r="M4" i="14" s="1"/>
  <c r="M52" i="14" s="1"/>
  <c r="H3" i="4"/>
  <c r="H44" i="4" s="1"/>
  <c r="M53" i="14"/>
  <c r="L53" i="14"/>
  <c r="AU3" i="3"/>
  <c r="L4" i="14" s="1"/>
  <c r="L52" i="14" s="1"/>
  <c r="H3" i="3"/>
  <c r="H44" i="3" s="1"/>
  <c r="AW37" i="12"/>
  <c r="AF3" i="12"/>
  <c r="AV37" i="12"/>
  <c r="AB3" i="12"/>
  <c r="W3" i="12"/>
  <c r="AM3" i="12"/>
  <c r="AW20" i="12"/>
  <c r="AO3" i="12"/>
  <c r="AV20" i="12"/>
  <c r="AJ3" i="12"/>
  <c r="AI3" i="12"/>
  <c r="AW4" i="12"/>
  <c r="V3" i="12"/>
  <c r="AV4" i="12"/>
  <c r="H43" i="12"/>
  <c r="I43" i="12" s="1"/>
  <c r="AU43" i="12"/>
  <c r="AU37" i="12"/>
  <c r="H37" i="12"/>
  <c r="I37" i="12" s="1"/>
  <c r="AU32" i="12"/>
  <c r="H32" i="12"/>
  <c r="I32" i="12" s="1"/>
  <c r="P3" i="12"/>
  <c r="AU20" i="12"/>
  <c r="H20" i="12"/>
  <c r="I20" i="12" s="1"/>
  <c r="O3" i="12"/>
  <c r="AU4" i="12"/>
  <c r="H44" i="5"/>
  <c r="H44" i="8"/>
  <c r="N3" i="12"/>
  <c r="H44" i="9"/>
  <c r="G3" i="12"/>
  <c r="M3" i="12"/>
  <c r="H44" i="6"/>
  <c r="H44" i="11"/>
  <c r="K3" i="12"/>
  <c r="L3" i="12"/>
  <c r="Z3" i="12"/>
  <c r="H44" i="7"/>
  <c r="H4" i="12"/>
  <c r="I4" i="12" s="1"/>
  <c r="G53" i="12"/>
  <c r="G54" i="12" s="1"/>
  <c r="G44" i="12" l="1"/>
  <c r="G38" i="12"/>
  <c r="G33" i="12"/>
  <c r="G21" i="12"/>
  <c r="G5" i="12"/>
  <c r="AW3" i="12"/>
  <c r="AV3" i="12"/>
  <c r="H3" i="12"/>
  <c r="H44" i="12" s="1"/>
  <c r="AU3" i="12"/>
  <c r="H33" i="7"/>
  <c r="H38" i="7"/>
  <c r="H33" i="4"/>
  <c r="H38" i="4"/>
  <c r="H33" i="10"/>
  <c r="H38" i="10"/>
  <c r="H33" i="11"/>
  <c r="H38" i="11"/>
  <c r="H33" i="3"/>
  <c r="H38" i="3"/>
  <c r="H33" i="8"/>
  <c r="H38" i="8"/>
  <c r="H33" i="6"/>
  <c r="H38" i="6"/>
  <c r="H33" i="2"/>
  <c r="H38" i="2"/>
  <c r="H33" i="9"/>
  <c r="H38" i="9"/>
  <c r="H33" i="5"/>
  <c r="H38" i="5"/>
  <c r="I3" i="9"/>
  <c r="I3" i="4"/>
  <c r="I3" i="7"/>
  <c r="H5" i="2"/>
  <c r="H21" i="2"/>
  <c r="H21" i="3"/>
  <c r="H5" i="3"/>
  <c r="H21" i="8"/>
  <c r="H5" i="8"/>
  <c r="I3" i="3"/>
  <c r="H21" i="7"/>
  <c r="H5" i="7"/>
  <c r="H5" i="6"/>
  <c r="H21" i="6"/>
  <c r="H21" i="9"/>
  <c r="H5" i="9"/>
  <c r="I3" i="2"/>
  <c r="I3" i="6"/>
  <c r="H21" i="11"/>
  <c r="H5" i="11"/>
  <c r="H21" i="5"/>
  <c r="H5" i="5"/>
  <c r="I3" i="5"/>
  <c r="H21" i="4"/>
  <c r="H5" i="4"/>
  <c r="H5" i="10"/>
  <c r="H21" i="10"/>
  <c r="I3" i="8"/>
  <c r="I3" i="11"/>
  <c r="I3" i="10"/>
  <c r="AS43" i="1"/>
  <c r="AR43" i="1"/>
  <c r="AQ43" i="1"/>
  <c r="AP43" i="1"/>
  <c r="AO43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AS20" i="1"/>
  <c r="AR20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AS4" i="1"/>
  <c r="AR4" i="1"/>
  <c r="AQ4" i="1"/>
  <c r="AQ3" i="1" s="1"/>
  <c r="AP4" i="1"/>
  <c r="AP3" i="1" s="1"/>
  <c r="AO4" i="1"/>
  <c r="AO3" i="1" s="1"/>
  <c r="AN4" i="1"/>
  <c r="AN3" i="1" s="1"/>
  <c r="AM4" i="1"/>
  <c r="AM3" i="1" s="1"/>
  <c r="AL4" i="1"/>
  <c r="AL3" i="1" s="1"/>
  <c r="AK4" i="1"/>
  <c r="AJ4" i="1"/>
  <c r="AI4" i="1"/>
  <c r="AH4" i="1"/>
  <c r="AH3" i="1" s="1"/>
  <c r="AG4" i="1"/>
  <c r="AG3" i="1" s="1"/>
  <c r="AF4" i="1"/>
  <c r="AE4" i="1"/>
  <c r="AE3" i="1" s="1"/>
  <c r="AD4" i="1"/>
  <c r="AD3" i="1" s="1"/>
  <c r="AC4" i="1"/>
  <c r="AC3" i="1" s="1"/>
  <c r="AB4" i="1"/>
  <c r="AB3" i="1" s="1"/>
  <c r="AA4" i="1"/>
  <c r="AA3" i="1" s="1"/>
  <c r="Z4" i="1"/>
  <c r="Z3" i="1" s="1"/>
  <c r="Y4" i="1"/>
  <c r="Y3" i="1" s="1"/>
  <c r="X4" i="1"/>
  <c r="W4" i="1"/>
  <c r="W3" i="1" s="1"/>
  <c r="V4" i="1"/>
  <c r="U4" i="1"/>
  <c r="T4" i="1"/>
  <c r="S4" i="1"/>
  <c r="S3" i="1" s="1"/>
  <c r="R4" i="1"/>
  <c r="R3" i="1" s="1"/>
  <c r="Q4" i="1"/>
  <c r="P4" i="1"/>
  <c r="P3" i="1" s="1"/>
  <c r="O4" i="1"/>
  <c r="N4" i="1"/>
  <c r="M4" i="1"/>
  <c r="M3" i="1" s="1"/>
  <c r="L4" i="1"/>
  <c r="L3" i="1" s="1"/>
  <c r="K4" i="1"/>
  <c r="J4" i="1"/>
  <c r="J3" i="1" s="1"/>
  <c r="AW43" i="1" l="1"/>
  <c r="AV43" i="1"/>
  <c r="K3" i="1"/>
  <c r="AW32" i="1"/>
  <c r="AF3" i="1"/>
  <c r="AV32" i="1"/>
  <c r="AW37" i="1"/>
  <c r="AV37" i="1"/>
  <c r="AS3" i="1"/>
  <c r="AR3" i="1"/>
  <c r="AJ3" i="1"/>
  <c r="AK3" i="1"/>
  <c r="AW20" i="1"/>
  <c r="U3" i="1"/>
  <c r="T3" i="1"/>
  <c r="X3" i="1"/>
  <c r="AV20" i="1"/>
  <c r="AI3" i="1"/>
  <c r="AW4" i="1"/>
  <c r="V3" i="1"/>
  <c r="AV4" i="1"/>
  <c r="AU43" i="1"/>
  <c r="J44" i="14" s="1"/>
  <c r="H43" i="1"/>
  <c r="I43" i="1" s="1"/>
  <c r="H37" i="1"/>
  <c r="I37" i="1" s="1"/>
  <c r="AU37" i="1"/>
  <c r="J38" i="14" s="1"/>
  <c r="AU32" i="1"/>
  <c r="J33" i="14" s="1"/>
  <c r="H32" i="1"/>
  <c r="I32" i="1" s="1"/>
  <c r="O3" i="1"/>
  <c r="Q3" i="1"/>
  <c r="AU20" i="1"/>
  <c r="J21" i="14" s="1"/>
  <c r="H20" i="1"/>
  <c r="I20" i="1" s="1"/>
  <c r="N3" i="1"/>
  <c r="AU4" i="1"/>
  <c r="J5" i="14" s="1"/>
  <c r="H33" i="12"/>
  <c r="H38" i="12"/>
  <c r="H21" i="12"/>
  <c r="H5" i="12"/>
  <c r="I3" i="12"/>
  <c r="H4" i="1"/>
  <c r="G4" i="1"/>
  <c r="I4" i="1" l="1"/>
  <c r="AV3" i="1"/>
  <c r="AW3" i="1"/>
  <c r="U44" i="14"/>
  <c r="U57" i="14" s="1"/>
  <c r="J57" i="14"/>
  <c r="U38" i="14"/>
  <c r="U56" i="14" s="1"/>
  <c r="J56" i="14"/>
  <c r="J55" i="14"/>
  <c r="U33" i="14"/>
  <c r="U55" i="14" s="1"/>
  <c r="U21" i="14"/>
  <c r="U54" i="14" s="1"/>
  <c r="J54" i="14"/>
  <c r="J53" i="14"/>
  <c r="U5" i="14"/>
  <c r="AU3" i="1"/>
  <c r="J4" i="14" s="1"/>
  <c r="U4" i="14" s="1"/>
  <c r="H3" i="1"/>
  <c r="H44" i="1" s="1"/>
  <c r="G3" i="1"/>
  <c r="G38" i="1" l="1"/>
  <c r="G21" i="1"/>
  <c r="G33" i="1"/>
  <c r="G44" i="1"/>
  <c r="G5" i="1"/>
  <c r="J52" i="14"/>
  <c r="U53" i="14"/>
  <c r="U52" i="14"/>
  <c r="H33" i="1"/>
  <c r="H38" i="1"/>
  <c r="I3" i="1"/>
  <c r="H21" i="1"/>
  <c r="H5" i="1"/>
  <c r="A2" i="14" l="1"/>
</calcChain>
</file>

<file path=xl/comments1.xml><?xml version="1.0" encoding="utf-8"?>
<comments xmlns="http://schemas.openxmlformats.org/spreadsheetml/2006/main">
  <authors>
    <author>OWNER</author>
  </authors>
  <commentList>
    <comment ref="A2" authorId="0" shapeId="0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Master check</t>
        </r>
      </text>
    </comment>
  </commentList>
</comments>
</file>

<file path=xl/sharedStrings.xml><?xml version="1.0" encoding="utf-8"?>
<sst xmlns="http://schemas.openxmlformats.org/spreadsheetml/2006/main" count="1977" uniqueCount="163">
  <si>
    <t>Preparation</t>
  </si>
  <si>
    <t>Development</t>
  </si>
  <si>
    <t>Quality Plan</t>
  </si>
  <si>
    <t>Dissemination &amp; Exploitation</t>
  </si>
  <si>
    <t>Management</t>
  </si>
  <si>
    <t>Kibbutzim</t>
  </si>
  <si>
    <t>Mofet</t>
  </si>
  <si>
    <t>Beit Berl</t>
  </si>
  <si>
    <t>Kaye</t>
  </si>
  <si>
    <t>Bucharest</t>
  </si>
  <si>
    <t>Exeter</t>
  </si>
  <si>
    <t>Tallin</t>
  </si>
  <si>
    <t>Gordon</t>
  </si>
  <si>
    <t>Sakhnin</t>
  </si>
  <si>
    <t>Talpiot</t>
  </si>
  <si>
    <t>Salzburg</t>
  </si>
  <si>
    <t>Admin.</t>
  </si>
  <si>
    <t>WP1</t>
  </si>
  <si>
    <t>WP2</t>
  </si>
  <si>
    <t>WP3</t>
  </si>
  <si>
    <t>WP4</t>
  </si>
  <si>
    <t>WP5</t>
  </si>
  <si>
    <t>Total</t>
  </si>
  <si>
    <t>Selection of schools</t>
  </si>
  <si>
    <t>Selection of teachers and mentors</t>
  </si>
  <si>
    <t>Authorities and policy makers</t>
  </si>
  <si>
    <t>Questionnaires for evaluation</t>
  </si>
  <si>
    <t>Training units for teachers</t>
  </si>
  <si>
    <t>Training units for mentors</t>
  </si>
  <si>
    <t>Teaching  units for colleges</t>
  </si>
  <si>
    <t>Workshops for dissemination</t>
  </si>
  <si>
    <t>Pre-service teachers</t>
  </si>
  <si>
    <t>Policy makers</t>
  </si>
  <si>
    <t>Tools for reflection and self determination</t>
  </si>
  <si>
    <t>Carrying out the MITs in schools</t>
  </si>
  <si>
    <t>Implementation of new curriculum in colleges</t>
  </si>
  <si>
    <t>Implementation of curriculum  for MITs</t>
  </si>
  <si>
    <t>Quality monitoring and evaluation</t>
  </si>
  <si>
    <t>Dissemination planning and reporting</t>
  </si>
  <si>
    <t>Dissemination activities: Seminars, workshops…</t>
  </si>
  <si>
    <t>Exploitation planning</t>
  </si>
  <si>
    <t>Teacher Trainer Resear-cher</t>
  </si>
  <si>
    <t>Establishing the MITs in schools focusing on BTs' voice</t>
  </si>
  <si>
    <t>Managing communication platform for all partners</t>
  </si>
  <si>
    <t>Implementation of training for mentors and BTs</t>
  </si>
  <si>
    <t>Implementation of training &amp; workshops events</t>
  </si>
  <si>
    <t>Curriculum &amp; sylabi for teachers' acred. based on MIT exp.</t>
  </si>
  <si>
    <t>Quality plan - How activ. will endorse quality criteria …</t>
  </si>
  <si>
    <t>Contacts between educ. authorities, schools &amp; colleges</t>
  </si>
  <si>
    <t>Workshops &amp; courses f/reflection &amp; knowledge exchange</t>
  </si>
  <si>
    <t>Implementing the means for amplifying BTs' voice</t>
  </si>
  <si>
    <t>Carrying out the work between the colleges &amp; the MITs.</t>
  </si>
  <si>
    <t>Det. of quality criteria &amp; standards for the diff. activities</t>
  </si>
  <si>
    <t>Ensuring proj.'s visibility through monitoring progress</t>
  </si>
  <si>
    <t xml:space="preserve">Reporting and maintaining a fluent link with PO in Europe. </t>
  </si>
  <si>
    <t>Minimiz. of risks via timely identif. &amp; resol. of problems</t>
  </si>
  <si>
    <t>Establish &amp; maint. a comm. of BTs: Forums, networks…</t>
  </si>
  <si>
    <t>Ensuring that mgt procedures are established and implem.</t>
  </si>
  <si>
    <t>Adapting communic. pltfrm (linked t/website) f/partners</t>
  </si>
  <si>
    <t>Implem. detailed work plan and events calendar</t>
  </si>
  <si>
    <t>Means for amplif. BTs' voices in schools &amp; colleges.</t>
  </si>
  <si>
    <t>Website prep., launching &amp; maint.</t>
  </si>
  <si>
    <t>Coord. of partners’ activities in the project.</t>
  </si>
  <si>
    <r>
      <t>WP1.2/T1.2.1</t>
    </r>
    <r>
      <rPr>
        <b/>
        <sz val="10"/>
        <color rgb="FF000000"/>
        <rFont val="Calibri"/>
        <family val="2"/>
      </rPr>
      <t xml:space="preserve"> (Mofet)</t>
    </r>
  </si>
  <si>
    <r>
      <t>WP1.1/ T1.1.3</t>
    </r>
    <r>
      <rPr>
        <b/>
        <sz val="10"/>
        <color rgb="FF000000"/>
        <rFont val="Calibri"/>
        <family val="2"/>
      </rPr>
      <t xml:space="preserve"> (Mofet)</t>
    </r>
  </si>
  <si>
    <r>
      <t>WP1.1/ T1.1.2</t>
    </r>
    <r>
      <rPr>
        <b/>
        <sz val="10"/>
        <color rgb="FF000000"/>
        <rFont val="Calibri"/>
        <family val="2"/>
      </rPr>
      <t xml:space="preserve"> (Mofet)</t>
    </r>
  </si>
  <si>
    <r>
      <t>WP1.1/ T1.1.1</t>
    </r>
    <r>
      <rPr>
        <b/>
        <sz val="10"/>
        <color rgb="FF000000"/>
        <rFont val="Calibri"/>
        <family val="2"/>
      </rPr>
      <t xml:space="preserve"> (Mofet)</t>
    </r>
  </si>
  <si>
    <r>
      <t>WP1.2/T1.2.2</t>
    </r>
    <r>
      <rPr>
        <b/>
        <sz val="10"/>
        <color rgb="FF000000"/>
        <rFont val="Calibri"/>
        <family val="2"/>
      </rPr>
      <t xml:space="preserve"> (Mofet)</t>
    </r>
  </si>
  <si>
    <r>
      <t>WP1.2/T1.2.3</t>
    </r>
    <r>
      <rPr>
        <b/>
        <sz val="10"/>
        <color rgb="FF000000"/>
        <rFont val="Calibri"/>
        <family val="2"/>
      </rPr>
      <t xml:space="preserve"> (Mofet)</t>
    </r>
  </si>
  <si>
    <r>
      <t>WP1.2/T1.2.4</t>
    </r>
    <r>
      <rPr>
        <b/>
        <sz val="10"/>
        <color rgb="FF000000"/>
        <rFont val="Calibri"/>
        <family val="2"/>
      </rPr>
      <t xml:space="preserve"> (Mofet)</t>
    </r>
  </si>
  <si>
    <r>
      <t>WP1.2/T1.2.5</t>
    </r>
    <r>
      <rPr>
        <b/>
        <sz val="10"/>
        <color rgb="FF000000"/>
        <rFont val="Calibri"/>
        <family val="2"/>
      </rPr>
      <t xml:space="preserve"> (Mofet)</t>
    </r>
  </si>
  <si>
    <r>
      <t>WP1.3/T1.3.1</t>
    </r>
    <r>
      <rPr>
        <b/>
        <sz val="10"/>
        <color rgb="FF000000"/>
        <rFont val="Calibri"/>
        <family val="2"/>
      </rPr>
      <t xml:space="preserve"> (Kaye)</t>
    </r>
  </si>
  <si>
    <r>
      <t>WP1.3/T1.3.2</t>
    </r>
    <r>
      <rPr>
        <b/>
        <sz val="10"/>
        <color rgb="FF000000"/>
        <rFont val="Calibri"/>
        <family val="2"/>
      </rPr>
      <t xml:space="preserve"> (Kaye)</t>
    </r>
  </si>
  <si>
    <r>
      <t>WP1.3/T1.3.3</t>
    </r>
    <r>
      <rPr>
        <b/>
        <sz val="10"/>
        <color rgb="FF000000"/>
        <rFont val="Calibri"/>
        <family val="2"/>
      </rPr>
      <t xml:space="preserve"> (Kaye)</t>
    </r>
  </si>
  <si>
    <r>
      <t>WP1.3/T1.3.4</t>
    </r>
    <r>
      <rPr>
        <b/>
        <sz val="10"/>
        <color rgb="FF000000"/>
        <rFont val="Calibri"/>
        <family val="2"/>
      </rPr>
      <t xml:space="preserve"> (Kaye)</t>
    </r>
  </si>
  <si>
    <r>
      <t>WP1.3/T1.3.5</t>
    </r>
    <r>
      <rPr>
        <b/>
        <sz val="10"/>
        <color rgb="FF000000"/>
        <rFont val="Calibri"/>
        <family val="2"/>
      </rPr>
      <t xml:space="preserve"> (Kaye)</t>
    </r>
  </si>
  <si>
    <r>
      <t>WP1.3/T1.3.6</t>
    </r>
    <r>
      <rPr>
        <b/>
        <sz val="10"/>
        <color rgb="FF000000"/>
        <rFont val="Calibri"/>
        <family val="2"/>
      </rPr>
      <t xml:space="preserve"> (Kaye)</t>
    </r>
  </si>
  <si>
    <r>
      <t>WP1.3/T1.3.7</t>
    </r>
    <r>
      <rPr>
        <b/>
        <sz val="10"/>
        <color rgb="FF000000"/>
        <rFont val="Calibri"/>
        <family val="2"/>
      </rPr>
      <t xml:space="preserve"> (Kaye)</t>
    </r>
  </si>
  <si>
    <r>
      <t>WP2.1/T2.1.1</t>
    </r>
    <r>
      <rPr>
        <b/>
        <sz val="10"/>
        <color rgb="FF000000"/>
        <rFont val="Calibri"/>
        <family val="2"/>
      </rPr>
      <t xml:space="preserve"> (SMK)</t>
    </r>
  </si>
  <si>
    <r>
      <t>WP2.1/T2.1.2</t>
    </r>
    <r>
      <rPr>
        <b/>
        <sz val="10"/>
        <color rgb="FF000000"/>
        <rFont val="Calibri"/>
        <family val="2"/>
      </rPr>
      <t xml:space="preserve"> (SMK)</t>
    </r>
  </si>
  <si>
    <r>
      <t>WP2.1/T2.1.3</t>
    </r>
    <r>
      <rPr>
        <b/>
        <sz val="10"/>
        <color rgb="FF000000"/>
        <rFont val="Calibri"/>
        <family val="2"/>
      </rPr>
      <t xml:space="preserve"> (SMK)</t>
    </r>
  </si>
  <si>
    <r>
      <t>WP2.1/T2.1.4</t>
    </r>
    <r>
      <rPr>
        <b/>
        <sz val="10"/>
        <color rgb="FF000000"/>
        <rFont val="Calibri"/>
        <family val="2"/>
      </rPr>
      <t xml:space="preserve"> (SMK)</t>
    </r>
  </si>
  <si>
    <r>
      <t>WP2.1/T2.1.5</t>
    </r>
    <r>
      <rPr>
        <b/>
        <sz val="10"/>
        <color rgb="FF000000"/>
        <rFont val="Calibri"/>
        <family val="2"/>
      </rPr>
      <t xml:space="preserve"> (SMK)</t>
    </r>
  </si>
  <si>
    <r>
      <t>WP2.1/T2.1.6</t>
    </r>
    <r>
      <rPr>
        <b/>
        <sz val="10"/>
        <color rgb="FF000000"/>
        <rFont val="Calibri"/>
        <family val="2"/>
      </rPr>
      <t xml:space="preserve"> (SMK)</t>
    </r>
  </si>
  <si>
    <r>
      <t>WP2.1/T2.1.7</t>
    </r>
    <r>
      <rPr>
        <b/>
        <sz val="10"/>
        <color rgb="FF000000"/>
        <rFont val="Calibri"/>
        <family val="2"/>
      </rPr>
      <t xml:space="preserve"> (SMK)</t>
    </r>
  </si>
  <si>
    <r>
      <t>WP2.2/T2.2.1</t>
    </r>
    <r>
      <rPr>
        <b/>
        <sz val="10"/>
        <color rgb="FF000000"/>
        <rFont val="Calibri"/>
        <family val="2"/>
      </rPr>
      <t xml:space="preserve"> (BB)</t>
    </r>
  </si>
  <si>
    <r>
      <t>WP2.2/T2.2.2</t>
    </r>
    <r>
      <rPr>
        <b/>
        <sz val="10"/>
        <color rgb="FF000000"/>
        <rFont val="Calibri"/>
        <family val="2"/>
      </rPr>
      <t xml:space="preserve"> (BB)</t>
    </r>
  </si>
  <si>
    <r>
      <t>WP2.2/T2.2.3</t>
    </r>
    <r>
      <rPr>
        <b/>
        <sz val="10"/>
        <color rgb="FF000000"/>
        <rFont val="Calibri"/>
        <family val="2"/>
      </rPr>
      <t xml:space="preserve"> (BB)</t>
    </r>
  </si>
  <si>
    <r>
      <t>WP2.2/T2.2.4</t>
    </r>
    <r>
      <rPr>
        <b/>
        <sz val="10"/>
        <color rgb="FF000000"/>
        <rFont val="Calibri"/>
        <family val="2"/>
      </rPr>
      <t xml:space="preserve"> (BB)</t>
    </r>
  </si>
  <si>
    <t>Determin. of QA/QC areas</t>
  </si>
  <si>
    <r>
      <t>WP3.1/T3.1.1</t>
    </r>
    <r>
      <rPr>
        <b/>
        <sz val="10"/>
        <color rgb="FF000000"/>
        <rFont val="Calibri"/>
        <family val="2"/>
      </rPr>
      <t xml:space="preserve"> (Mofet)</t>
    </r>
  </si>
  <si>
    <r>
      <t>WP3.1/T3.1.2</t>
    </r>
    <r>
      <rPr>
        <b/>
        <sz val="10"/>
        <color rgb="FF000000"/>
        <rFont val="Calibri"/>
        <family val="2"/>
      </rPr>
      <t xml:space="preserve"> (Mofet)</t>
    </r>
  </si>
  <si>
    <r>
      <t>WP3.1/T3.1.3</t>
    </r>
    <r>
      <rPr>
        <b/>
        <sz val="10"/>
        <color rgb="FF000000"/>
        <rFont val="Calibri"/>
        <family val="2"/>
      </rPr>
      <t xml:space="preserve"> (Mofet)</t>
    </r>
  </si>
  <si>
    <r>
      <t>WP3.1/T3.1.4</t>
    </r>
    <r>
      <rPr>
        <b/>
        <sz val="10"/>
        <color rgb="FF000000"/>
        <rFont val="Calibri"/>
        <family val="2"/>
      </rPr>
      <t xml:space="preserve"> (Mofet)</t>
    </r>
  </si>
  <si>
    <r>
      <t>WP4.1/T4.1.1</t>
    </r>
    <r>
      <rPr>
        <b/>
        <sz val="10"/>
        <color rgb="FF000000"/>
        <rFont val="Calibri"/>
        <family val="2"/>
      </rPr>
      <t xml:space="preserve"> (Kaye)</t>
    </r>
  </si>
  <si>
    <r>
      <t>WP4.1/T4.1.2</t>
    </r>
    <r>
      <rPr>
        <b/>
        <sz val="10"/>
        <color rgb="FF000000"/>
        <rFont val="Calibri"/>
        <family val="2"/>
      </rPr>
      <t xml:space="preserve"> (Kaye)</t>
    </r>
  </si>
  <si>
    <r>
      <t>WP4.1/T4.1.3</t>
    </r>
    <r>
      <rPr>
        <b/>
        <sz val="10"/>
        <color rgb="FF000000"/>
        <rFont val="Calibri"/>
        <family val="2"/>
      </rPr>
      <t xml:space="preserve"> (Kaye)</t>
    </r>
  </si>
  <si>
    <r>
      <t>WP4.1/T4.1.4</t>
    </r>
    <r>
      <rPr>
        <b/>
        <sz val="10"/>
        <color rgb="FF000000"/>
        <rFont val="Calibri"/>
        <family val="2"/>
      </rPr>
      <t xml:space="preserve"> (Kaye)</t>
    </r>
  </si>
  <si>
    <r>
      <t>WP4.1/T4.1.5</t>
    </r>
    <r>
      <rPr>
        <b/>
        <sz val="10"/>
        <color rgb="FF000000"/>
        <rFont val="Calibri"/>
        <family val="2"/>
      </rPr>
      <t xml:space="preserve"> (Kaye)</t>
    </r>
  </si>
  <si>
    <r>
      <t>WP5.1/T5.1.1 (</t>
    </r>
    <r>
      <rPr>
        <b/>
        <sz val="10"/>
        <color rgb="FF000000"/>
        <rFont val="Calibri"/>
        <family val="2"/>
      </rPr>
      <t>SMK</t>
    </r>
    <r>
      <rPr>
        <sz val="10"/>
        <color rgb="FF000000"/>
        <rFont val="Calibri"/>
        <family val="2"/>
      </rPr>
      <t>/Mofet)</t>
    </r>
  </si>
  <si>
    <r>
      <t>WP5.1/T5.1.2 (</t>
    </r>
    <r>
      <rPr>
        <b/>
        <sz val="10"/>
        <color rgb="FF000000"/>
        <rFont val="Calibri"/>
        <family val="2"/>
      </rPr>
      <t>SMK</t>
    </r>
    <r>
      <rPr>
        <sz val="10"/>
        <color rgb="FF000000"/>
        <rFont val="Calibri"/>
        <family val="2"/>
      </rPr>
      <t>/Mofet)</t>
    </r>
  </si>
  <si>
    <r>
      <t>WP5.1/T5.1.3 (</t>
    </r>
    <r>
      <rPr>
        <b/>
        <sz val="10"/>
        <color rgb="FF000000"/>
        <rFont val="Calibri"/>
        <family val="2"/>
      </rPr>
      <t>SMK</t>
    </r>
    <r>
      <rPr>
        <sz val="10"/>
        <color rgb="FF000000"/>
        <rFont val="Calibri"/>
        <family val="2"/>
      </rPr>
      <t>/Mofet)</t>
    </r>
  </si>
  <si>
    <r>
      <t>WP5.1/T5.1.4 (</t>
    </r>
    <r>
      <rPr>
        <b/>
        <sz val="10"/>
        <color rgb="FF000000"/>
        <rFont val="Calibri"/>
        <family val="2"/>
      </rPr>
      <t>SMK</t>
    </r>
    <r>
      <rPr>
        <sz val="10"/>
        <color rgb="FF000000"/>
        <rFont val="Calibri"/>
        <family val="2"/>
      </rPr>
      <t>/Mofet)</t>
    </r>
  </si>
  <si>
    <r>
      <t>WP5.1/T5.1.5 (</t>
    </r>
    <r>
      <rPr>
        <b/>
        <sz val="10"/>
        <color rgb="FF000000"/>
        <rFont val="Calibri"/>
        <family val="2"/>
      </rPr>
      <t>SMK</t>
    </r>
    <r>
      <rPr>
        <sz val="10"/>
        <color rgb="FF000000"/>
        <rFont val="Calibri"/>
        <family val="2"/>
      </rPr>
      <t>/Mofet)</t>
    </r>
  </si>
  <si>
    <t>K</t>
  </si>
  <si>
    <t>O</t>
  </si>
  <si>
    <t>H</t>
  </si>
  <si>
    <t>S</t>
  </si>
  <si>
    <t>R</t>
  </si>
  <si>
    <t>T</t>
  </si>
  <si>
    <t>A</t>
  </si>
  <si>
    <t>L</t>
  </si>
  <si>
    <t>I</t>
  </si>
  <si>
    <t>B</t>
  </si>
  <si>
    <t>U</t>
  </si>
  <si>
    <t>Z</t>
  </si>
  <si>
    <t>M</t>
  </si>
  <si>
    <t>F</t>
  </si>
  <si>
    <t>Y</t>
  </si>
  <si>
    <t>E</t>
  </si>
  <si>
    <t>P</t>
  </si>
  <si>
    <t>C</t>
  </si>
  <si>
    <t>X</t>
  </si>
  <si>
    <t>N</t>
  </si>
  <si>
    <t>G</t>
  </si>
  <si>
    <t>D</t>
  </si>
  <si>
    <r>
      <t xml:space="preserve">WPs and tasks </t>
    </r>
    <r>
      <rPr>
        <b/>
        <sz val="14"/>
        <color theme="1"/>
        <rFont val="Calibri"/>
        <family val="2"/>
        <scheme val="minor"/>
      </rPr>
      <t>(leader)</t>
    </r>
  </si>
  <si>
    <t>Totals</t>
  </si>
  <si>
    <t>check:</t>
  </si>
  <si>
    <t>1  Oct</t>
  </si>
  <si>
    <t>2 Nov</t>
  </si>
  <si>
    <t>3  Dec</t>
  </si>
  <si>
    <t>4  Jan</t>
  </si>
  <si>
    <t>5 Feb</t>
  </si>
  <si>
    <t>6 Mar</t>
  </si>
  <si>
    <t>7 Apr</t>
  </si>
  <si>
    <t>8  May</t>
  </si>
  <si>
    <t>9   Jun</t>
  </si>
  <si>
    <t>10  Jul</t>
  </si>
  <si>
    <t>11 Aug</t>
  </si>
  <si>
    <t>12 Sep</t>
  </si>
  <si>
    <r>
      <t>Total f/all WPs &amp; tasks</t>
    </r>
    <r>
      <rPr>
        <sz val="12"/>
        <color rgb="FFFF0000"/>
        <rFont val="Calibri"/>
        <family val="2"/>
        <scheme val="minor"/>
      </rPr>
      <t xml:space="preserve"> (</t>
    </r>
    <r>
      <rPr>
        <b/>
        <sz val="12"/>
        <color rgb="FFFF0000"/>
        <rFont val="Calibri"/>
        <family val="2"/>
        <scheme val="minor"/>
      </rPr>
      <t>red</t>
    </r>
    <r>
      <rPr>
        <sz val="12"/>
        <color rgb="FFFF0000"/>
        <rFont val="Calibri"/>
        <family val="2"/>
        <scheme val="minor"/>
      </rPr>
      <t>=planned now)</t>
    </r>
  </si>
  <si>
    <t>Mana-ger</t>
  </si>
  <si>
    <r>
      <rPr>
        <b/>
        <sz val="13"/>
        <color theme="1"/>
        <rFont val="Calibri"/>
        <family val="2"/>
        <scheme val="minor"/>
      </rPr>
      <t>Total f/all WPs &amp; tasks</t>
    </r>
    <r>
      <rPr>
        <sz val="12"/>
        <color rgb="FFFF0000"/>
        <rFont val="Calibri"/>
        <family val="2"/>
        <scheme val="minor"/>
      </rPr>
      <t xml:space="preserve"> (</t>
    </r>
    <r>
      <rPr>
        <b/>
        <sz val="12"/>
        <color rgb="FFFF0000"/>
        <rFont val="Calibri"/>
        <family val="2"/>
        <scheme val="minor"/>
      </rPr>
      <t>red</t>
    </r>
    <r>
      <rPr>
        <sz val="12"/>
        <color rgb="FFFF0000"/>
        <rFont val="Calibri"/>
        <family val="2"/>
        <scheme val="minor"/>
      </rPr>
      <t>=planned now)</t>
    </r>
  </si>
  <si>
    <r>
      <t xml:space="preserve">Total </t>
    </r>
    <r>
      <rPr>
        <b/>
        <i/>
        <sz val="12"/>
        <color rgb="FFFF0000"/>
        <rFont val="Calibri"/>
        <family val="2"/>
        <scheme val="minor"/>
      </rPr>
      <t>plan-ned</t>
    </r>
  </si>
  <si>
    <r>
      <t xml:space="preserve">Work </t>
    </r>
    <r>
      <rPr>
        <b/>
        <sz val="14"/>
        <color theme="5" tint="-0.249977111117893"/>
        <rFont val="Calibri"/>
        <family val="2"/>
        <scheme val="minor"/>
      </rPr>
      <t>hours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i/>
        <sz val="12"/>
        <color theme="1"/>
        <rFont val="Calibri"/>
        <family val="2"/>
        <scheme val="minor"/>
      </rPr>
      <t>planned</t>
    </r>
    <r>
      <rPr>
        <b/>
        <sz val="12"/>
        <color theme="1"/>
        <rFont val="Calibri"/>
        <family val="2"/>
        <scheme val="minor"/>
      </rPr>
      <t xml:space="preserve"> for 1st year (2016-17)</t>
    </r>
  </si>
  <si>
    <r>
      <t xml:space="preserve">Work </t>
    </r>
    <r>
      <rPr>
        <b/>
        <sz val="14"/>
        <color theme="5" tint="-0.249977111117893"/>
        <rFont val="Calibri"/>
        <family val="2"/>
        <scheme val="minor"/>
      </rPr>
      <t>hours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i/>
        <sz val="12"/>
        <color theme="1"/>
        <rFont val="Calibri"/>
        <family val="2"/>
        <scheme val="minor"/>
      </rPr>
      <t>planned</t>
    </r>
    <r>
      <rPr>
        <b/>
        <sz val="12"/>
        <color theme="1"/>
        <rFont val="Calibri"/>
        <family val="2"/>
        <scheme val="minor"/>
      </rPr>
      <t xml:space="preserve"> for 2nd year (2017-18)</t>
    </r>
  </si>
  <si>
    <r>
      <t xml:space="preserve">Work </t>
    </r>
    <r>
      <rPr>
        <b/>
        <sz val="14"/>
        <color theme="5" tint="-0.249977111117893"/>
        <rFont val="Calibri"/>
        <family val="2"/>
        <scheme val="minor"/>
      </rPr>
      <t>hours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i/>
        <sz val="12"/>
        <color theme="1"/>
        <rFont val="Calibri"/>
        <family val="2"/>
        <scheme val="minor"/>
      </rPr>
      <t>planned</t>
    </r>
    <r>
      <rPr>
        <b/>
        <sz val="12"/>
        <color theme="1"/>
        <rFont val="Calibri"/>
        <family val="2"/>
        <scheme val="minor"/>
      </rPr>
      <t xml:space="preserve"> for 3rd year (2018-19)</t>
    </r>
  </si>
  <si>
    <t>% effort alloc.:</t>
  </si>
  <si>
    <r>
      <rPr>
        <b/>
        <i/>
        <sz val="12"/>
        <rFont val="Calibri"/>
        <family val="2"/>
        <scheme val="minor"/>
      </rPr>
      <t>Budgetted</t>
    </r>
    <r>
      <rPr>
        <b/>
        <sz val="12"/>
        <rFont val="Calibri"/>
        <family val="2"/>
        <scheme val="minor"/>
      </rPr>
      <t xml:space="preserve"> work </t>
    </r>
    <r>
      <rPr>
        <b/>
        <sz val="14"/>
        <color theme="5" tint="-0.249977111117893"/>
        <rFont val="Calibri"/>
        <family val="2"/>
        <scheme val="minor"/>
      </rPr>
      <t>days</t>
    </r>
  </si>
  <si>
    <r>
      <t>Budgetted</t>
    </r>
    <r>
      <rPr>
        <b/>
        <sz val="12"/>
        <rFont val="Calibri"/>
        <family val="2"/>
        <scheme val="minor"/>
      </rPr>
      <t xml:space="preserve"> work </t>
    </r>
    <r>
      <rPr>
        <b/>
        <sz val="14"/>
        <color theme="5" tint="-0.249977111117893"/>
        <rFont val="Calibri"/>
        <family val="2"/>
        <scheme val="minor"/>
      </rPr>
      <t>days</t>
    </r>
  </si>
  <si>
    <t>Plan-ned as % of budget</t>
  </si>
  <si>
    <t>All partners together</t>
  </si>
  <si>
    <t>Implementing detailed work plan and events calendar</t>
  </si>
  <si>
    <t>Website preparation, launching &amp; maintenance</t>
  </si>
  <si>
    <t>All WPs</t>
  </si>
  <si>
    <t>Total hours planned for</t>
  </si>
  <si>
    <t>Year 1</t>
  </si>
  <si>
    <t>Year 2</t>
  </si>
  <si>
    <t>Year 3</t>
  </si>
  <si>
    <t>(or for the months in Year 1 for which data have been provided)</t>
  </si>
  <si>
    <t>Summary of hours per WP/task for each partner for Year 1</t>
  </si>
  <si>
    <t>Checks: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</si>
</sst>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B1dd\-mmm"/>
    <numFmt numFmtId="165" formatCode="#,##0.0"/>
  </numFmts>
  <fonts count="48" x14ac:knownFonts="1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charset val="177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i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2"/>
      <color rgb="FF0070C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i/>
      <sz val="13"/>
      <color rgb="FFFF0000"/>
      <name val="Calibri"/>
      <family val="2"/>
      <scheme val="minor"/>
    </font>
    <font>
      <sz val="12"/>
      <color theme="1"/>
      <name val="Calibri"/>
      <family val="2"/>
      <charset val="177"/>
      <scheme val="minor"/>
    </font>
    <font>
      <b/>
      <sz val="12"/>
      <color theme="1"/>
      <name val="Calibri"/>
      <family val="2"/>
      <charset val="177"/>
      <scheme val="minor"/>
    </font>
    <font>
      <b/>
      <sz val="14"/>
      <color theme="1"/>
      <name val="Calibri"/>
      <family val="2"/>
      <charset val="177"/>
      <scheme val="minor"/>
    </font>
    <font>
      <b/>
      <i/>
      <sz val="14"/>
      <color rgb="FFFF0000"/>
      <name val="Calibri"/>
      <family val="2"/>
      <charset val="177"/>
      <scheme val="minor"/>
    </font>
    <font>
      <b/>
      <i/>
      <sz val="13"/>
      <color rgb="FFFF0000"/>
      <name val="Calibri"/>
      <family val="2"/>
      <charset val="177"/>
      <scheme val="minor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sz val="10.5"/>
      <color rgb="FFFF0000"/>
      <name val="Calibri"/>
      <family val="2"/>
      <scheme val="minor"/>
    </font>
    <font>
      <sz val="10.5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8" tint="-0.249977111117893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b/>
      <sz val="13"/>
      <name val="Calibri"/>
      <family val="2"/>
      <scheme val="minor"/>
    </font>
    <font>
      <b/>
      <sz val="14"/>
      <color rgb="FF000000"/>
      <name val="Calibri"/>
      <family val="2"/>
    </font>
    <font>
      <sz val="11"/>
      <color theme="8" tint="-0.249977111117893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E7E2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gray06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6">
    <xf numFmtId="0" fontId="0" fillId="0" borderId="0" xfId="0"/>
    <xf numFmtId="0" fontId="4" fillId="0" borderId="0" xfId="0" applyFont="1"/>
    <xf numFmtId="0" fontId="0" fillId="0" borderId="1" xfId="0" applyBorder="1"/>
    <xf numFmtId="0" fontId="0" fillId="0" borderId="0" xfId="0" applyBorder="1"/>
    <xf numFmtId="0" fontId="4" fillId="0" borderId="0" xfId="0" applyFont="1" applyBorder="1"/>
    <xf numFmtId="9" fontId="0" fillId="0" borderId="0" xfId="1" applyFont="1" applyBorder="1"/>
    <xf numFmtId="0" fontId="0" fillId="2" borderId="0" xfId="0" applyFill="1" applyBorder="1"/>
    <xf numFmtId="0" fontId="5" fillId="0" borderId="3" xfId="0" applyFont="1" applyBorder="1"/>
    <xf numFmtId="0" fontId="5" fillId="0" borderId="0" xfId="0" applyFont="1" applyBorder="1"/>
    <xf numFmtId="0" fontId="3" fillId="5" borderId="0" xfId="0" applyNumberFormat="1" applyFont="1" applyFill="1" applyBorder="1" applyAlignment="1" applyProtection="1">
      <alignment horizontal="left" vertical="center"/>
      <protection locked="0"/>
    </xf>
    <xf numFmtId="0" fontId="3" fillId="3" borderId="0" xfId="0" applyNumberFormat="1" applyFont="1" applyFill="1" applyBorder="1" applyAlignment="1" applyProtection="1">
      <alignment horizontal="left" vertical="center"/>
      <protection locked="0"/>
    </xf>
    <xf numFmtId="0" fontId="0" fillId="4" borderId="0" xfId="0" applyFill="1" applyBorder="1"/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4" fillId="2" borderId="0" xfId="0" applyFont="1" applyFill="1" applyBorder="1"/>
    <xf numFmtId="0" fontId="11" fillId="2" borderId="0" xfId="0" applyNumberFormat="1" applyFont="1" applyFill="1" applyBorder="1" applyAlignment="1" applyProtection="1">
      <alignment horizontal="left" vertical="center"/>
      <protection locked="0"/>
    </xf>
    <xf numFmtId="0" fontId="11" fillId="5" borderId="0" xfId="0" applyNumberFormat="1" applyFont="1" applyFill="1" applyBorder="1" applyAlignment="1" applyProtection="1">
      <alignment horizontal="left" vertical="center"/>
      <protection locked="0"/>
    </xf>
    <xf numFmtId="0" fontId="11" fillId="3" borderId="0" xfId="0" applyNumberFormat="1" applyFont="1" applyFill="1" applyBorder="1" applyAlignment="1" applyProtection="1">
      <alignment horizontal="left" vertical="center"/>
      <protection locked="0"/>
    </xf>
    <xf numFmtId="0" fontId="4" fillId="4" borderId="0" xfId="0" applyFont="1" applyFill="1" applyBorder="1"/>
    <xf numFmtId="0" fontId="11" fillId="4" borderId="0" xfId="0" applyNumberFormat="1" applyFont="1" applyFill="1" applyBorder="1" applyAlignment="1" applyProtection="1">
      <alignment horizontal="left" vertical="center"/>
      <protection locked="0"/>
    </xf>
    <xf numFmtId="0" fontId="8" fillId="6" borderId="0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vertical="center"/>
    </xf>
    <xf numFmtId="0" fontId="5" fillId="6" borderId="3" xfId="0" applyFont="1" applyFill="1" applyBorder="1"/>
    <xf numFmtId="0" fontId="5" fillId="6" borderId="0" xfId="0" applyFont="1" applyFill="1" applyBorder="1"/>
    <xf numFmtId="0" fontId="4" fillId="6" borderId="0" xfId="0" applyFont="1" applyFill="1" applyBorder="1"/>
    <xf numFmtId="9" fontId="0" fillId="6" borderId="0" xfId="1" applyFont="1" applyFill="1" applyBorder="1"/>
    <xf numFmtId="0" fontId="0" fillId="6" borderId="0" xfId="0" applyFill="1" applyBorder="1"/>
    <xf numFmtId="0" fontId="5" fillId="2" borderId="0" xfId="0" applyFont="1" applyFill="1" applyBorder="1"/>
    <xf numFmtId="0" fontId="5" fillId="3" borderId="0" xfId="0" applyFont="1" applyFill="1" applyBorder="1"/>
    <xf numFmtId="0" fontId="5" fillId="5" borderId="0" xfId="0" applyFont="1" applyFill="1" applyBorder="1"/>
    <xf numFmtId="0" fontId="5" fillId="4" borderId="0" xfId="0" applyFont="1" applyFill="1" applyBorder="1"/>
    <xf numFmtId="0" fontId="2" fillId="0" borderId="0" xfId="0" applyFont="1" applyBorder="1"/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8" borderId="0" xfId="0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horizontal="center" vertical="center" wrapText="1"/>
    </xf>
    <xf numFmtId="0" fontId="4" fillId="9" borderId="0" xfId="0" applyFont="1" applyFill="1" applyBorder="1"/>
    <xf numFmtId="0" fontId="11" fillId="9" borderId="0" xfId="0" applyNumberFormat="1" applyFont="1" applyFill="1" applyBorder="1" applyAlignment="1" applyProtection="1">
      <alignment horizontal="left" vertical="center"/>
      <protection locked="0"/>
    </xf>
    <xf numFmtId="0" fontId="5" fillId="9" borderId="0" xfId="0" applyFont="1" applyFill="1" applyBorder="1"/>
    <xf numFmtId="0" fontId="0" fillId="9" borderId="0" xfId="0" applyFill="1" applyBorder="1"/>
    <xf numFmtId="0" fontId="10" fillId="0" borderId="4" xfId="0" applyFont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/>
    </xf>
    <xf numFmtId="0" fontId="12" fillId="5" borderId="0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2" fillId="9" borderId="0" xfId="0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164" fontId="15" fillId="12" borderId="9" xfId="0" quotePrefix="1" applyNumberFormat="1" applyFont="1" applyFill="1" applyBorder="1" applyAlignment="1">
      <alignment horizontal="center" vertical="center" wrapText="1"/>
    </xf>
    <xf numFmtId="164" fontId="15" fillId="10" borderId="9" xfId="0" quotePrefix="1" applyNumberFormat="1" applyFont="1" applyFill="1" applyBorder="1" applyAlignment="1">
      <alignment horizontal="center" vertical="center" wrapText="1"/>
    </xf>
    <xf numFmtId="164" fontId="15" fillId="11" borderId="9" xfId="0" quotePrefix="1" applyNumberFormat="1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left"/>
    </xf>
    <xf numFmtId="9" fontId="2" fillId="0" borderId="0" xfId="1" applyFont="1" applyBorder="1" applyAlignment="1">
      <alignment horizontal="center"/>
    </xf>
    <xf numFmtId="0" fontId="8" fillId="0" borderId="0" xfId="0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5" fillId="0" borderId="5" xfId="0" applyFont="1" applyBorder="1"/>
    <xf numFmtId="0" fontId="5" fillId="0" borderId="2" xfId="0" applyFont="1" applyBorder="1"/>
    <xf numFmtId="9" fontId="2" fillId="0" borderId="2" xfId="1" applyFont="1" applyBorder="1" applyAlignment="1">
      <alignment horizontal="center"/>
    </xf>
    <xf numFmtId="0" fontId="7" fillId="8" borderId="2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8" borderId="10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15" fillId="12" borderId="1" xfId="0" applyFont="1" applyFill="1" applyBorder="1" applyAlignment="1">
      <alignment horizontal="center" vertical="center"/>
    </xf>
    <xf numFmtId="0" fontId="15" fillId="10" borderId="1" xfId="0" applyFont="1" applyFill="1" applyBorder="1" applyAlignment="1">
      <alignment horizontal="center" vertical="center"/>
    </xf>
    <xf numFmtId="0" fontId="15" fillId="11" borderId="1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/>
    </xf>
    <xf numFmtId="0" fontId="22" fillId="13" borderId="0" xfId="0" applyFont="1" applyFill="1" applyBorder="1" applyAlignment="1">
      <alignment horizontal="center"/>
    </xf>
    <xf numFmtId="0" fontId="24" fillId="5" borderId="0" xfId="0" applyFont="1" applyFill="1" applyBorder="1" applyAlignment="1">
      <alignment horizontal="center"/>
    </xf>
    <xf numFmtId="0" fontId="24" fillId="2" borderId="0" xfId="0" applyFont="1" applyFill="1" applyBorder="1" applyAlignment="1">
      <alignment horizontal="center"/>
    </xf>
    <xf numFmtId="0" fontId="25" fillId="2" borderId="0" xfId="0" applyFont="1" applyFill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5" fillId="5" borderId="0" xfId="0" applyFont="1" applyFill="1" applyBorder="1" applyAlignment="1">
      <alignment horizontal="center"/>
    </xf>
    <xf numFmtId="0" fontId="24" fillId="3" borderId="0" xfId="0" applyFont="1" applyFill="1" applyBorder="1" applyAlignment="1">
      <alignment horizontal="center"/>
    </xf>
    <xf numFmtId="0" fontId="25" fillId="3" borderId="0" xfId="0" applyFont="1" applyFill="1" applyBorder="1" applyAlignment="1">
      <alignment horizontal="center"/>
    </xf>
    <xf numFmtId="0" fontId="24" fillId="4" borderId="0" xfId="0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0" fontId="24" fillId="9" borderId="0" xfId="0" applyFont="1" applyFill="1" applyBorder="1" applyAlignment="1">
      <alignment horizontal="center"/>
    </xf>
    <xf numFmtId="0" fontId="25" fillId="9" borderId="0" xfId="0" applyFont="1" applyFill="1" applyBorder="1" applyAlignment="1">
      <alignment horizontal="center"/>
    </xf>
    <xf numFmtId="0" fontId="24" fillId="0" borderId="0" xfId="0" applyFont="1" applyBorder="1"/>
    <xf numFmtId="0" fontId="0" fillId="0" borderId="0" xfId="0" applyBorder="1" applyAlignment="1">
      <alignment horizontal="center" vertical="center"/>
    </xf>
    <xf numFmtId="0" fontId="18" fillId="15" borderId="0" xfId="0" applyFont="1" applyFill="1" applyBorder="1" applyAlignment="1">
      <alignment horizontal="center" vertical="center"/>
    </xf>
    <xf numFmtId="3" fontId="26" fillId="15" borderId="0" xfId="0" applyNumberFormat="1" applyFont="1" applyFill="1" applyBorder="1" applyAlignment="1">
      <alignment horizontal="right" vertical="center"/>
    </xf>
    <xf numFmtId="3" fontId="27" fillId="15" borderId="0" xfId="0" applyNumberFormat="1" applyFont="1" applyFill="1" applyBorder="1" applyAlignment="1">
      <alignment horizontal="center" vertical="center"/>
    </xf>
    <xf numFmtId="3" fontId="28" fillId="15" borderId="0" xfId="0" applyNumberFormat="1" applyFont="1" applyFill="1" applyBorder="1" applyAlignment="1">
      <alignment horizontal="center" vertical="center"/>
    </xf>
    <xf numFmtId="3" fontId="29" fillId="15" borderId="0" xfId="0" applyNumberFormat="1" applyFont="1" applyFill="1" applyBorder="1" applyAlignment="1">
      <alignment horizontal="center" vertical="center"/>
    </xf>
    <xf numFmtId="0" fontId="30" fillId="15" borderId="0" xfId="0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left" vertical="center"/>
    </xf>
    <xf numFmtId="0" fontId="24" fillId="15" borderId="0" xfId="0" applyFont="1" applyFill="1" applyBorder="1" applyAlignment="1">
      <alignment horizontal="left" vertical="center"/>
    </xf>
    <xf numFmtId="0" fontId="15" fillId="0" borderId="1" xfId="0" applyFont="1" applyBorder="1" applyAlignment="1">
      <alignment horizontal="center" vertical="center" wrapText="1"/>
    </xf>
    <xf numFmtId="9" fontId="15" fillId="2" borderId="0" xfId="1" applyFont="1" applyFill="1" applyBorder="1" applyAlignment="1">
      <alignment horizontal="center"/>
    </xf>
    <xf numFmtId="9" fontId="17" fillId="2" borderId="0" xfId="1" applyFont="1" applyFill="1" applyBorder="1" applyAlignment="1">
      <alignment horizontal="center"/>
    </xf>
    <xf numFmtId="9" fontId="17" fillId="2" borderId="0" xfId="1" applyFont="1" applyFill="1"/>
    <xf numFmtId="0" fontId="16" fillId="2" borderId="0" xfId="0" applyFont="1" applyFill="1" applyBorder="1" applyAlignment="1">
      <alignment horizontal="right"/>
    </xf>
    <xf numFmtId="9" fontId="36" fillId="15" borderId="0" xfId="1" applyFont="1" applyFill="1" applyBorder="1" applyAlignment="1">
      <alignment horizontal="center" vertical="center"/>
    </xf>
    <xf numFmtId="9" fontId="24" fillId="0" borderId="2" xfId="0" applyNumberFormat="1" applyFont="1" applyBorder="1" applyAlignment="1">
      <alignment horizontal="center"/>
    </xf>
    <xf numFmtId="0" fontId="17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right"/>
    </xf>
    <xf numFmtId="9" fontId="15" fillId="0" borderId="0" xfId="1" applyFont="1" applyFill="1" applyBorder="1" applyAlignment="1">
      <alignment horizontal="center"/>
    </xf>
    <xf numFmtId="9" fontId="17" fillId="0" borderId="0" xfId="1" applyFont="1" applyFill="1" applyBorder="1" applyAlignment="1">
      <alignment horizontal="center"/>
    </xf>
    <xf numFmtId="0" fontId="16" fillId="3" borderId="0" xfId="0" applyFont="1" applyFill="1" applyBorder="1" applyAlignment="1">
      <alignment horizontal="right"/>
    </xf>
    <xf numFmtId="9" fontId="15" fillId="3" borderId="0" xfId="1" applyFont="1" applyFill="1" applyBorder="1" applyAlignment="1">
      <alignment horizontal="center"/>
    </xf>
    <xf numFmtId="9" fontId="17" fillId="3" borderId="0" xfId="1" applyFont="1" applyFill="1" applyBorder="1" applyAlignment="1">
      <alignment horizontal="center"/>
    </xf>
    <xf numFmtId="0" fontId="16" fillId="5" borderId="0" xfId="0" applyFont="1" applyFill="1" applyBorder="1" applyAlignment="1">
      <alignment horizontal="right"/>
    </xf>
    <xf numFmtId="9" fontId="15" fillId="5" borderId="0" xfId="1" applyFont="1" applyFill="1" applyBorder="1" applyAlignment="1">
      <alignment horizontal="center"/>
    </xf>
    <xf numFmtId="9" fontId="17" fillId="5" borderId="0" xfId="1" applyFont="1" applyFill="1" applyBorder="1" applyAlignment="1">
      <alignment horizontal="center"/>
    </xf>
    <xf numFmtId="9" fontId="17" fillId="5" borderId="0" xfId="1" applyFont="1" applyFill="1"/>
    <xf numFmtId="9" fontId="17" fillId="3" borderId="0" xfId="1" applyFont="1" applyFill="1"/>
    <xf numFmtId="9" fontId="17" fillId="4" borderId="0" xfId="1" applyFont="1" applyFill="1"/>
    <xf numFmtId="0" fontId="16" fillId="4" borderId="0" xfId="0" applyFont="1" applyFill="1" applyBorder="1" applyAlignment="1">
      <alignment horizontal="right"/>
    </xf>
    <xf numFmtId="9" fontId="15" fillId="4" borderId="0" xfId="1" applyFont="1" applyFill="1" applyBorder="1" applyAlignment="1">
      <alignment horizontal="center"/>
    </xf>
    <xf numFmtId="9" fontId="17" fillId="4" borderId="0" xfId="1" applyFont="1" applyFill="1" applyBorder="1" applyAlignment="1">
      <alignment horizontal="center"/>
    </xf>
    <xf numFmtId="9" fontId="17" fillId="9" borderId="0" xfId="1" applyFont="1" applyFill="1"/>
    <xf numFmtId="0" fontId="16" fillId="9" borderId="0" xfId="0" applyFont="1" applyFill="1" applyBorder="1" applyAlignment="1">
      <alignment horizontal="right"/>
    </xf>
    <xf numFmtId="9" fontId="15" fillId="9" borderId="0" xfId="1" applyFont="1" applyFill="1" applyBorder="1" applyAlignment="1">
      <alignment horizontal="center"/>
    </xf>
    <xf numFmtId="9" fontId="17" fillId="9" borderId="0" xfId="1" applyFont="1" applyFill="1" applyBorder="1" applyAlignment="1">
      <alignment horizontal="center"/>
    </xf>
    <xf numFmtId="0" fontId="16" fillId="5" borderId="0" xfId="0" applyFont="1" applyFill="1" applyBorder="1" applyAlignment="1">
      <alignment horizontal="left"/>
    </xf>
    <xf numFmtId="0" fontId="16" fillId="3" borderId="0" xfId="0" applyFont="1" applyFill="1" applyBorder="1" applyAlignment="1">
      <alignment horizontal="left"/>
    </xf>
    <xf numFmtId="0" fontId="16" fillId="4" borderId="0" xfId="0" applyFont="1" applyFill="1" applyBorder="1" applyAlignment="1">
      <alignment horizontal="left"/>
    </xf>
    <xf numFmtId="0" fontId="16" fillId="9" borderId="0" xfId="0" applyFont="1" applyFill="1" applyBorder="1" applyAlignment="1">
      <alignment horizontal="left"/>
    </xf>
    <xf numFmtId="0" fontId="0" fillId="0" borderId="0" xfId="0" applyAlignment="1">
      <alignment vertical="center"/>
    </xf>
    <xf numFmtId="0" fontId="38" fillId="0" borderId="0" xfId="0" applyFont="1" applyAlignment="1">
      <alignment vertical="center"/>
    </xf>
    <xf numFmtId="0" fontId="5" fillId="0" borderId="0" xfId="0" applyFont="1" applyFill="1" applyBorder="1"/>
    <xf numFmtId="0" fontId="24" fillId="0" borderId="0" xfId="0" applyFont="1" applyFill="1" applyBorder="1" applyAlignment="1">
      <alignment horizontal="center"/>
    </xf>
    <xf numFmtId="0" fontId="5" fillId="0" borderId="3" xfId="0" applyFont="1" applyFill="1" applyBorder="1"/>
    <xf numFmtId="9" fontId="2" fillId="0" borderId="0" xfId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0" fontId="5" fillId="0" borderId="5" xfId="0" applyFont="1" applyFill="1" applyBorder="1"/>
    <xf numFmtId="0" fontId="5" fillId="0" borderId="2" xfId="0" applyFont="1" applyFill="1" applyBorder="1"/>
    <xf numFmtId="9" fontId="24" fillId="0" borderId="2" xfId="0" applyNumberFormat="1" applyFont="1" applyFill="1" applyBorder="1" applyAlignment="1">
      <alignment horizontal="center"/>
    </xf>
    <xf numFmtId="9" fontId="2" fillId="0" borderId="2" xfId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left"/>
    </xf>
    <xf numFmtId="0" fontId="0" fillId="0" borderId="0" xfId="0" applyFill="1" applyBorder="1"/>
    <xf numFmtId="9" fontId="0" fillId="0" borderId="0" xfId="1" applyFont="1" applyFill="1" applyBorder="1"/>
    <xf numFmtId="0" fontId="24" fillId="0" borderId="0" xfId="0" applyFont="1" applyFill="1" applyBorder="1"/>
    <xf numFmtId="0" fontId="4" fillId="0" borderId="0" xfId="0" applyFont="1" applyFill="1" applyBorder="1"/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0" fontId="43" fillId="0" borderId="0" xfId="0" applyFont="1"/>
    <xf numFmtId="0" fontId="44" fillId="0" borderId="0" xfId="0" applyFont="1"/>
    <xf numFmtId="0" fontId="45" fillId="15" borderId="0" xfId="0" applyFont="1" applyFill="1" applyBorder="1" applyAlignment="1">
      <alignment horizontal="left" vertical="center"/>
    </xf>
    <xf numFmtId="0" fontId="36" fillId="15" borderId="0" xfId="0" applyFont="1" applyFill="1" applyBorder="1" applyAlignment="1">
      <alignment horizontal="right" vertical="center"/>
    </xf>
    <xf numFmtId="0" fontId="36" fillId="2" borderId="0" xfId="0" applyFont="1" applyFill="1" applyBorder="1" applyAlignment="1">
      <alignment horizontal="right"/>
    </xf>
    <xf numFmtId="0" fontId="46" fillId="0" borderId="0" xfId="0" applyFont="1" applyBorder="1" applyAlignment="1">
      <alignment horizontal="right" vertical="center" wrapText="1"/>
    </xf>
    <xf numFmtId="0" fontId="46" fillId="0" borderId="2" xfId="0" applyFont="1" applyBorder="1" applyAlignment="1">
      <alignment horizontal="right" vertical="center" wrapText="1"/>
    </xf>
    <xf numFmtId="0" fontId="36" fillId="5" borderId="0" xfId="0" applyFont="1" applyFill="1" applyBorder="1" applyAlignment="1">
      <alignment horizontal="right"/>
    </xf>
    <xf numFmtId="0" fontId="46" fillId="0" borderId="0" xfId="0" applyFont="1" applyFill="1" applyBorder="1" applyAlignment="1">
      <alignment horizontal="right" vertical="center" wrapText="1"/>
    </xf>
    <xf numFmtId="0" fontId="46" fillId="0" borderId="2" xfId="0" applyFont="1" applyFill="1" applyBorder="1" applyAlignment="1">
      <alignment horizontal="right" vertical="center" wrapText="1"/>
    </xf>
    <xf numFmtId="0" fontId="36" fillId="3" borderId="0" xfId="0" applyFont="1" applyFill="1" applyBorder="1" applyAlignment="1">
      <alignment horizontal="right"/>
    </xf>
    <xf numFmtId="0" fontId="36" fillId="4" borderId="0" xfId="0" applyFont="1" applyFill="1" applyBorder="1" applyAlignment="1">
      <alignment horizontal="right"/>
    </xf>
    <xf numFmtId="0" fontId="36" fillId="9" borderId="0" xfId="0" applyFont="1" applyFill="1" applyBorder="1" applyAlignment="1">
      <alignment horizontal="right"/>
    </xf>
    <xf numFmtId="9" fontId="4" fillId="0" borderId="0" xfId="1" applyFont="1" applyFill="1" applyBorder="1" applyAlignment="1">
      <alignment horizontal="center"/>
    </xf>
    <xf numFmtId="0" fontId="34" fillId="15" borderId="0" xfId="0" applyFont="1" applyFill="1" applyBorder="1" applyAlignment="1">
      <alignment horizontal="right" vertical="center"/>
    </xf>
    <xf numFmtId="0" fontId="32" fillId="2" borderId="0" xfId="0" applyNumberFormat="1" applyFont="1" applyFill="1" applyBorder="1" applyAlignment="1">
      <alignment horizontal="right"/>
    </xf>
    <xf numFmtId="0" fontId="41" fillId="5" borderId="0" xfId="0" applyNumberFormat="1" applyFont="1" applyFill="1" applyBorder="1" applyAlignment="1" applyProtection="1">
      <alignment horizontal="right" vertical="center"/>
      <protection locked="0"/>
    </xf>
    <xf numFmtId="0" fontId="41" fillId="3" borderId="0" xfId="0" applyNumberFormat="1" applyFont="1" applyFill="1" applyBorder="1" applyAlignment="1" applyProtection="1">
      <alignment horizontal="right" vertical="center"/>
      <protection locked="0"/>
    </xf>
    <xf numFmtId="0" fontId="32" fillId="4" borderId="0" xfId="0" applyNumberFormat="1" applyFont="1" applyFill="1" applyBorder="1" applyAlignment="1">
      <alignment horizontal="right"/>
    </xf>
    <xf numFmtId="0" fontId="32" fillId="9" borderId="0" xfId="0" applyNumberFormat="1" applyFont="1" applyFill="1" applyBorder="1" applyAlignment="1">
      <alignment horizontal="right"/>
    </xf>
    <xf numFmtId="0" fontId="42" fillId="16" borderId="0" xfId="0" applyFont="1" applyFill="1" applyAlignment="1">
      <alignment horizontal="left"/>
    </xf>
    <xf numFmtId="0" fontId="34" fillId="15" borderId="0" xfId="0" applyFont="1" applyFill="1" applyBorder="1" applyAlignment="1">
      <alignment horizontal="center" vertical="center"/>
    </xf>
    <xf numFmtId="0" fontId="32" fillId="2" borderId="0" xfId="0" applyNumberFormat="1" applyFont="1" applyFill="1" applyBorder="1" applyAlignment="1">
      <alignment horizontal="center"/>
    </xf>
    <xf numFmtId="0" fontId="41" fillId="5" borderId="0" xfId="0" applyNumberFormat="1" applyFont="1" applyFill="1" applyBorder="1" applyAlignment="1" applyProtection="1">
      <alignment horizontal="center" vertical="center"/>
      <protection locked="0"/>
    </xf>
    <xf numFmtId="0" fontId="41" fillId="3" borderId="0" xfId="0" applyNumberFormat="1" applyFont="1" applyFill="1" applyBorder="1" applyAlignment="1" applyProtection="1">
      <alignment horizontal="center" vertical="center"/>
      <protection locked="0"/>
    </xf>
    <xf numFmtId="0" fontId="32" fillId="4" borderId="0" xfId="0" applyNumberFormat="1" applyFont="1" applyFill="1" applyBorder="1" applyAlignment="1">
      <alignment horizontal="center"/>
    </xf>
    <xf numFmtId="0" fontId="32" fillId="9" borderId="0" xfId="0" applyNumberFormat="1" applyFont="1" applyFill="1" applyBorder="1" applyAlignment="1">
      <alignment horizontal="center"/>
    </xf>
    <xf numFmtId="0" fontId="15" fillId="12" borderId="1" xfId="0" applyFont="1" applyFill="1" applyBorder="1" applyAlignment="1">
      <alignment horizontal="center" vertical="center"/>
    </xf>
    <xf numFmtId="0" fontId="15" fillId="10" borderId="1" xfId="0" applyFont="1" applyFill="1" applyBorder="1" applyAlignment="1">
      <alignment horizontal="center" vertical="center"/>
    </xf>
    <xf numFmtId="0" fontId="15" fillId="11" borderId="1" xfId="0" applyFont="1" applyFill="1" applyBorder="1" applyAlignment="1">
      <alignment horizontal="center" vertical="center"/>
    </xf>
    <xf numFmtId="165" fontId="25" fillId="9" borderId="0" xfId="0" applyNumberFormat="1" applyFont="1" applyFill="1" applyBorder="1" applyAlignment="1">
      <alignment horizontal="center"/>
    </xf>
    <xf numFmtId="9" fontId="17" fillId="15" borderId="0" xfId="1" applyFont="1" applyFill="1" applyBorder="1" applyAlignment="1">
      <alignment horizontal="center" vertical="center"/>
    </xf>
    <xf numFmtId="0" fontId="5" fillId="2" borderId="0" xfId="0" applyFont="1" applyFill="1" applyBorder="1" applyProtection="1">
      <protection locked="0"/>
    </xf>
    <xf numFmtId="0" fontId="47" fillId="8" borderId="0" xfId="0" applyFont="1" applyFill="1" applyBorder="1" applyAlignment="1" applyProtection="1">
      <alignment horizontal="center" vertical="center" wrapText="1"/>
      <protection locked="0"/>
    </xf>
    <xf numFmtId="0" fontId="47" fillId="7" borderId="0" xfId="0" applyFont="1" applyFill="1" applyBorder="1" applyAlignment="1" applyProtection="1">
      <alignment horizontal="center" vertical="center" wrapText="1"/>
      <protection locked="0"/>
    </xf>
    <xf numFmtId="0" fontId="47" fillId="0" borderId="0" xfId="0" applyFont="1" applyBorder="1" applyAlignment="1" applyProtection="1">
      <alignment horizontal="center" vertical="center" wrapText="1"/>
      <protection locked="0"/>
    </xf>
    <xf numFmtId="0" fontId="47" fillId="8" borderId="2" xfId="0" applyFont="1" applyFill="1" applyBorder="1" applyAlignment="1" applyProtection="1">
      <alignment horizontal="center" vertical="center" wrapText="1"/>
      <protection locked="0"/>
    </xf>
    <xf numFmtId="0" fontId="47" fillId="7" borderId="2" xfId="0" applyFont="1" applyFill="1" applyBorder="1" applyAlignment="1" applyProtection="1">
      <alignment horizontal="center" vertical="center" wrapText="1"/>
      <protection locked="0"/>
    </xf>
    <xf numFmtId="0" fontId="47" fillId="0" borderId="2" xfId="0" applyFont="1" applyBorder="1" applyAlignment="1" applyProtection="1">
      <alignment horizontal="center" vertical="center" wrapText="1"/>
      <protection locked="0"/>
    </xf>
    <xf numFmtId="0" fontId="47" fillId="8" borderId="7" xfId="0" applyFont="1" applyFill="1" applyBorder="1" applyAlignment="1" applyProtection="1">
      <alignment horizontal="center" vertical="center" wrapText="1"/>
      <protection locked="0"/>
    </xf>
    <xf numFmtId="0" fontId="47" fillId="7" borderId="7" xfId="0" applyFont="1" applyFill="1" applyBorder="1" applyAlignment="1" applyProtection="1">
      <alignment horizontal="center" vertical="center" wrapText="1"/>
      <protection locked="0"/>
    </xf>
    <xf numFmtId="0" fontId="47" fillId="8" borderId="10" xfId="0" applyFont="1" applyFill="1" applyBorder="1" applyAlignment="1" applyProtection="1">
      <alignment horizontal="center" vertical="center" wrapText="1"/>
      <protection locked="0"/>
    </xf>
    <xf numFmtId="0" fontId="5" fillId="5" borderId="0" xfId="0" applyFont="1" applyFill="1" applyBorder="1" applyProtection="1">
      <protection locked="0"/>
    </xf>
    <xf numFmtId="0" fontId="5" fillId="3" borderId="0" xfId="0" applyFont="1" applyFill="1" applyBorder="1" applyProtection="1">
      <protection locked="0"/>
    </xf>
    <xf numFmtId="0" fontId="5" fillId="4" borderId="0" xfId="0" applyFont="1" applyFill="1" applyBorder="1" applyProtection="1">
      <protection locked="0"/>
    </xf>
    <xf numFmtId="0" fontId="5" fillId="9" borderId="0" xfId="0" applyFont="1" applyFill="1" applyBorder="1" applyProtection="1">
      <protection locked="0"/>
    </xf>
    <xf numFmtId="0" fontId="47" fillId="8" borderId="8" xfId="0" applyFont="1" applyFill="1" applyBorder="1" applyAlignment="1" applyProtection="1">
      <alignment horizontal="center" vertical="center" wrapText="1"/>
      <protection locked="0"/>
    </xf>
    <xf numFmtId="0" fontId="12" fillId="4" borderId="0" xfId="0" applyFont="1" applyFill="1" applyBorder="1" applyAlignment="1" applyProtection="1">
      <alignment horizontal="center"/>
    </xf>
    <xf numFmtId="0" fontId="24" fillId="0" borderId="0" xfId="0" applyFont="1" applyAlignment="1">
      <alignment horizontal="center" vertical="center"/>
    </xf>
    <xf numFmtId="0" fontId="15" fillId="12" borderId="4" xfId="0" applyFont="1" applyFill="1" applyBorder="1" applyAlignment="1">
      <alignment horizontal="center" vertical="center"/>
    </xf>
    <xf numFmtId="0" fontId="15" fillId="12" borderId="1" xfId="0" applyFont="1" applyFill="1" applyBorder="1" applyAlignment="1">
      <alignment horizontal="center" vertical="center"/>
    </xf>
    <xf numFmtId="0" fontId="15" fillId="10" borderId="4" xfId="0" applyFont="1" applyFill="1" applyBorder="1" applyAlignment="1">
      <alignment horizontal="center" vertical="center"/>
    </xf>
    <xf numFmtId="0" fontId="15" fillId="10" borderId="1" xfId="0" applyFont="1" applyFill="1" applyBorder="1" applyAlignment="1">
      <alignment horizontal="center" vertical="center"/>
    </xf>
    <xf numFmtId="0" fontId="15" fillId="11" borderId="4" xfId="0" applyFont="1" applyFill="1" applyBorder="1" applyAlignment="1">
      <alignment horizontal="center" vertical="center"/>
    </xf>
    <xf numFmtId="0" fontId="15" fillId="11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23" fillId="14" borderId="0" xfId="0" applyFont="1" applyFill="1" applyAlignment="1">
      <alignment horizontal="center"/>
    </xf>
    <xf numFmtId="0" fontId="23" fillId="14" borderId="11" xfId="0" applyFont="1" applyFill="1" applyBorder="1" applyAlignment="1">
      <alignment horizontal="center"/>
    </xf>
    <xf numFmtId="0" fontId="21" fillId="0" borderId="0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7" fillId="0" borderId="11" xfId="0" applyFont="1" applyBorder="1" applyAlignment="1">
      <alignment horizontal="center" vertical="center" wrapText="1"/>
    </xf>
    <xf numFmtId="0" fontId="37" fillId="0" borderId="6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1">
    <dxf>
      <font>
        <strike val="0"/>
        <color theme="0" tint="-0.14996795556505021"/>
      </font>
    </dxf>
  </dxfs>
  <tableStyles count="0" defaultTableStyle="TableStyleMedium2" defaultPivotStyle="PivotStyleLight16"/>
  <colors>
    <mruColors>
      <color rgb="FFFF0000"/>
      <color rgb="FFFFCCFF"/>
      <color rgb="FFFF99CC"/>
      <color rgb="FFFF3399"/>
      <color rgb="FFE7E200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326566</xdr:colOff>
      <xdr:row>5</xdr:row>
      <xdr:rowOff>0</xdr:rowOff>
    </xdr:from>
    <xdr:to>
      <xdr:col>37</xdr:col>
      <xdr:colOff>152395</xdr:colOff>
      <xdr:row>6</xdr:row>
      <xdr:rowOff>65315</xdr:rowOff>
    </xdr:to>
    <xdr:sp macro="" textlink="">
      <xdr:nvSpPr>
        <xdr:cNvPr id="2" name="Rounded Rectangular Callout 1"/>
        <xdr:cNvSpPr/>
      </xdr:nvSpPr>
      <xdr:spPr>
        <a:xfrm>
          <a:off x="21052966" y="10736580"/>
          <a:ext cx="1045029" cy="248195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D1.1.1</a:t>
          </a:r>
          <a:endParaRPr lang="en-US" sz="1100"/>
        </a:p>
      </xdr:txBody>
    </xdr:sp>
    <xdr:clientData/>
  </xdr:twoCellAnchor>
  <xdr:twoCellAnchor>
    <xdr:from>
      <xdr:col>24</xdr:col>
      <xdr:colOff>12239</xdr:colOff>
      <xdr:row>7</xdr:row>
      <xdr:rowOff>108859</xdr:rowOff>
    </xdr:from>
    <xdr:to>
      <xdr:col>25</xdr:col>
      <xdr:colOff>219068</xdr:colOff>
      <xdr:row>8</xdr:row>
      <xdr:rowOff>174174</xdr:rowOff>
    </xdr:to>
    <xdr:sp macro="" textlink="">
      <xdr:nvSpPr>
        <xdr:cNvPr id="3" name="Rounded Rectangular Callout 2"/>
        <xdr:cNvSpPr/>
      </xdr:nvSpPr>
      <xdr:spPr>
        <a:xfrm>
          <a:off x="10642139" y="1985284"/>
          <a:ext cx="587829" cy="255815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D1.2.1</a:t>
          </a:r>
          <a:endParaRPr lang="en-US" sz="1100"/>
        </a:p>
      </xdr:txBody>
    </xdr:sp>
    <xdr:clientData/>
  </xdr:twoCellAnchor>
  <xdr:twoCellAnchor>
    <xdr:from>
      <xdr:col>20</xdr:col>
      <xdr:colOff>372126</xdr:colOff>
      <xdr:row>13</xdr:row>
      <xdr:rowOff>43552</xdr:rowOff>
    </xdr:from>
    <xdr:to>
      <xdr:col>22</xdr:col>
      <xdr:colOff>197955</xdr:colOff>
      <xdr:row>14</xdr:row>
      <xdr:rowOff>108867</xdr:rowOff>
    </xdr:to>
    <xdr:sp macro="" textlink="">
      <xdr:nvSpPr>
        <xdr:cNvPr id="4" name="Rounded Rectangular Callout 3"/>
        <xdr:cNvSpPr/>
      </xdr:nvSpPr>
      <xdr:spPr>
        <a:xfrm>
          <a:off x="9445570" y="3119774"/>
          <a:ext cx="587829" cy="262871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D1.3.1</a:t>
          </a:r>
          <a:endParaRPr lang="en-US" sz="1100"/>
        </a:p>
      </xdr:txBody>
    </xdr:sp>
    <xdr:clientData/>
  </xdr:twoCellAnchor>
  <xdr:twoCellAnchor>
    <xdr:from>
      <xdr:col>39</xdr:col>
      <xdr:colOff>328593</xdr:colOff>
      <xdr:row>20</xdr:row>
      <xdr:rowOff>190484</xdr:rowOff>
    </xdr:from>
    <xdr:to>
      <xdr:col>41</xdr:col>
      <xdr:colOff>154422</xdr:colOff>
      <xdr:row>22</xdr:row>
      <xdr:rowOff>65299</xdr:rowOff>
    </xdr:to>
    <xdr:sp macro="" textlink="">
      <xdr:nvSpPr>
        <xdr:cNvPr id="5" name="Rounded Rectangular Callout 4"/>
        <xdr:cNvSpPr/>
      </xdr:nvSpPr>
      <xdr:spPr>
        <a:xfrm>
          <a:off x="16641037" y="4649595"/>
          <a:ext cx="587829" cy="269926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D2.1.1</a:t>
          </a:r>
          <a:endParaRPr lang="en-US" sz="1100"/>
        </a:p>
      </xdr:txBody>
    </xdr:sp>
    <xdr:clientData/>
  </xdr:twoCellAnchor>
  <xdr:twoCellAnchor>
    <xdr:from>
      <xdr:col>39</xdr:col>
      <xdr:colOff>328589</xdr:colOff>
      <xdr:row>22</xdr:row>
      <xdr:rowOff>185041</xdr:rowOff>
    </xdr:from>
    <xdr:to>
      <xdr:col>41</xdr:col>
      <xdr:colOff>154418</xdr:colOff>
      <xdr:row>24</xdr:row>
      <xdr:rowOff>65299</xdr:rowOff>
    </xdr:to>
    <xdr:sp macro="" textlink="">
      <xdr:nvSpPr>
        <xdr:cNvPr id="6" name="Rounded Rectangular Callout 5"/>
        <xdr:cNvSpPr/>
      </xdr:nvSpPr>
      <xdr:spPr>
        <a:xfrm>
          <a:off x="16641033" y="5039263"/>
          <a:ext cx="587829" cy="275369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D2.1.2</a:t>
          </a:r>
          <a:endParaRPr lang="en-US" sz="1100"/>
        </a:p>
      </xdr:txBody>
    </xdr:sp>
    <xdr:clientData/>
  </xdr:twoCellAnchor>
  <xdr:twoCellAnchor>
    <xdr:from>
      <xdr:col>15</xdr:col>
      <xdr:colOff>23782</xdr:colOff>
      <xdr:row>24</xdr:row>
      <xdr:rowOff>152395</xdr:rowOff>
    </xdr:from>
    <xdr:to>
      <xdr:col>16</xdr:col>
      <xdr:colOff>295927</xdr:colOff>
      <xdr:row>26</xdr:row>
      <xdr:rowOff>21769</xdr:rowOff>
    </xdr:to>
    <xdr:sp macro="" textlink="">
      <xdr:nvSpPr>
        <xdr:cNvPr id="7" name="Rounded Rectangular Callout 6"/>
        <xdr:cNvSpPr/>
      </xdr:nvSpPr>
      <xdr:spPr>
        <a:xfrm>
          <a:off x="7192226" y="5401728"/>
          <a:ext cx="653145" cy="264485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D2.1.3a</a:t>
          </a:r>
          <a:endParaRPr lang="en-US" sz="1100"/>
        </a:p>
      </xdr:txBody>
    </xdr:sp>
    <xdr:clientData/>
  </xdr:twoCellAnchor>
  <xdr:twoCellAnchor>
    <xdr:from>
      <xdr:col>24</xdr:col>
      <xdr:colOff>339472</xdr:colOff>
      <xdr:row>24</xdr:row>
      <xdr:rowOff>152393</xdr:rowOff>
    </xdr:from>
    <xdr:to>
      <xdr:col>26</xdr:col>
      <xdr:colOff>241499</xdr:colOff>
      <xdr:row>26</xdr:row>
      <xdr:rowOff>43540</xdr:rowOff>
    </xdr:to>
    <xdr:sp macro="" textlink="">
      <xdr:nvSpPr>
        <xdr:cNvPr id="8" name="Rounded Rectangular Callout 7"/>
        <xdr:cNvSpPr/>
      </xdr:nvSpPr>
      <xdr:spPr>
        <a:xfrm>
          <a:off x="10936916" y="5401726"/>
          <a:ext cx="664027" cy="286258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D2.1.3b</a:t>
          </a:r>
          <a:endParaRPr lang="en-US" sz="1100"/>
        </a:p>
      </xdr:txBody>
    </xdr:sp>
    <xdr:clientData/>
  </xdr:twoCellAnchor>
  <xdr:twoCellAnchor>
    <xdr:from>
      <xdr:col>37</xdr:col>
      <xdr:colOff>328588</xdr:colOff>
      <xdr:row>24</xdr:row>
      <xdr:rowOff>163274</xdr:rowOff>
    </xdr:from>
    <xdr:to>
      <xdr:col>39</xdr:col>
      <xdr:colOff>241499</xdr:colOff>
      <xdr:row>26</xdr:row>
      <xdr:rowOff>87082</xdr:rowOff>
    </xdr:to>
    <xdr:sp macro="" textlink="">
      <xdr:nvSpPr>
        <xdr:cNvPr id="9" name="Rounded Rectangular Callout 8"/>
        <xdr:cNvSpPr/>
      </xdr:nvSpPr>
      <xdr:spPr>
        <a:xfrm>
          <a:off x="15879032" y="5412607"/>
          <a:ext cx="674911" cy="318919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D2.1.3c</a:t>
          </a:r>
          <a:endParaRPr lang="en-US" sz="1100"/>
        </a:p>
      </xdr:txBody>
    </xdr:sp>
    <xdr:clientData/>
  </xdr:twoCellAnchor>
  <xdr:twoCellAnchor>
    <xdr:from>
      <xdr:col>39</xdr:col>
      <xdr:colOff>328594</xdr:colOff>
      <xdr:row>24</xdr:row>
      <xdr:rowOff>163271</xdr:rowOff>
    </xdr:from>
    <xdr:to>
      <xdr:col>41</xdr:col>
      <xdr:colOff>154423</xdr:colOff>
      <xdr:row>26</xdr:row>
      <xdr:rowOff>43528</xdr:rowOff>
    </xdr:to>
    <xdr:sp macro="" textlink="">
      <xdr:nvSpPr>
        <xdr:cNvPr id="10" name="Rounded Rectangular Callout 9"/>
        <xdr:cNvSpPr/>
      </xdr:nvSpPr>
      <xdr:spPr>
        <a:xfrm>
          <a:off x="16641038" y="5412604"/>
          <a:ext cx="587829" cy="275368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D2.1.4</a:t>
          </a:r>
          <a:endParaRPr lang="en-US" sz="1100"/>
        </a:p>
      </xdr:txBody>
    </xdr:sp>
    <xdr:clientData/>
  </xdr:twoCellAnchor>
  <xdr:twoCellAnchor>
    <xdr:from>
      <xdr:col>36</xdr:col>
      <xdr:colOff>361255</xdr:colOff>
      <xdr:row>27</xdr:row>
      <xdr:rowOff>76187</xdr:rowOff>
    </xdr:from>
    <xdr:to>
      <xdr:col>38</xdr:col>
      <xdr:colOff>187084</xdr:colOff>
      <xdr:row>28</xdr:row>
      <xdr:rowOff>163286</xdr:rowOff>
    </xdr:to>
    <xdr:sp macro="" textlink="">
      <xdr:nvSpPr>
        <xdr:cNvPr id="11" name="Rounded Rectangular Callout 10"/>
        <xdr:cNvSpPr/>
      </xdr:nvSpPr>
      <xdr:spPr>
        <a:xfrm>
          <a:off x="15530699" y="5918187"/>
          <a:ext cx="587829" cy="284655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D2.2.1</a:t>
          </a:r>
          <a:endParaRPr lang="en-US" sz="1100"/>
        </a:p>
      </xdr:txBody>
    </xdr:sp>
    <xdr:clientData/>
  </xdr:twoCellAnchor>
  <xdr:twoCellAnchor>
    <xdr:from>
      <xdr:col>16</xdr:col>
      <xdr:colOff>310437</xdr:colOff>
      <xdr:row>28</xdr:row>
      <xdr:rowOff>0</xdr:rowOff>
    </xdr:from>
    <xdr:to>
      <xdr:col>18</xdr:col>
      <xdr:colOff>212466</xdr:colOff>
      <xdr:row>29</xdr:row>
      <xdr:rowOff>130629</xdr:rowOff>
    </xdr:to>
    <xdr:sp macro="" textlink="">
      <xdr:nvSpPr>
        <xdr:cNvPr id="12" name="Rounded Rectangular Callout 11"/>
        <xdr:cNvSpPr/>
      </xdr:nvSpPr>
      <xdr:spPr>
        <a:xfrm>
          <a:off x="7859881" y="6039556"/>
          <a:ext cx="664029" cy="328184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D2.2.2a</a:t>
          </a:r>
          <a:endParaRPr lang="en-US" sz="1100"/>
        </a:p>
      </xdr:txBody>
    </xdr:sp>
    <xdr:clientData/>
  </xdr:twoCellAnchor>
  <xdr:twoCellAnchor>
    <xdr:from>
      <xdr:col>25</xdr:col>
      <xdr:colOff>306811</xdr:colOff>
      <xdr:row>27</xdr:row>
      <xdr:rowOff>130624</xdr:rowOff>
    </xdr:from>
    <xdr:to>
      <xdr:col>27</xdr:col>
      <xdr:colOff>296334</xdr:colOff>
      <xdr:row>29</xdr:row>
      <xdr:rowOff>70557</xdr:rowOff>
    </xdr:to>
    <xdr:sp macro="" textlink="">
      <xdr:nvSpPr>
        <xdr:cNvPr id="13" name="Rounded Rectangular Callout 12"/>
        <xdr:cNvSpPr/>
      </xdr:nvSpPr>
      <xdr:spPr>
        <a:xfrm>
          <a:off x="11285255" y="5972624"/>
          <a:ext cx="751523" cy="335044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D2.2.2b</a:t>
          </a:r>
          <a:endParaRPr lang="en-US" sz="1100"/>
        </a:p>
      </xdr:txBody>
    </xdr:sp>
    <xdr:clientData/>
  </xdr:twoCellAnchor>
  <xdr:twoCellAnchor>
    <xdr:from>
      <xdr:col>39</xdr:col>
      <xdr:colOff>295924</xdr:colOff>
      <xdr:row>27</xdr:row>
      <xdr:rowOff>97961</xdr:rowOff>
    </xdr:from>
    <xdr:to>
      <xdr:col>41</xdr:col>
      <xdr:colOff>197953</xdr:colOff>
      <xdr:row>29</xdr:row>
      <xdr:rowOff>43533</xdr:rowOff>
    </xdr:to>
    <xdr:sp macro="" textlink="">
      <xdr:nvSpPr>
        <xdr:cNvPr id="14" name="Rounded Rectangular Callout 13"/>
        <xdr:cNvSpPr/>
      </xdr:nvSpPr>
      <xdr:spPr>
        <a:xfrm>
          <a:off x="16608368" y="5939961"/>
          <a:ext cx="664029" cy="340683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D2.2.2c</a:t>
          </a:r>
          <a:endParaRPr lang="en-US" sz="1100"/>
        </a:p>
      </xdr:txBody>
    </xdr:sp>
    <xdr:clientData/>
  </xdr:twoCellAnchor>
  <xdr:twoCellAnchor>
    <xdr:from>
      <xdr:col>15</xdr:col>
      <xdr:colOff>23783</xdr:colOff>
      <xdr:row>32</xdr:row>
      <xdr:rowOff>54430</xdr:rowOff>
    </xdr:from>
    <xdr:to>
      <xdr:col>16</xdr:col>
      <xdr:colOff>230612</xdr:colOff>
      <xdr:row>33</xdr:row>
      <xdr:rowOff>97986</xdr:rowOff>
    </xdr:to>
    <xdr:sp macro="" textlink="">
      <xdr:nvSpPr>
        <xdr:cNvPr id="15" name="Rounded Rectangular Callout 14"/>
        <xdr:cNvSpPr/>
      </xdr:nvSpPr>
      <xdr:spPr>
        <a:xfrm>
          <a:off x="7192227" y="6884208"/>
          <a:ext cx="587829" cy="241111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D3.1.1</a:t>
          </a:r>
          <a:endParaRPr lang="en-US" sz="1100"/>
        </a:p>
      </xdr:txBody>
    </xdr:sp>
    <xdr:clientData/>
  </xdr:twoCellAnchor>
  <xdr:twoCellAnchor>
    <xdr:from>
      <xdr:col>12</xdr:col>
      <xdr:colOff>12895</xdr:colOff>
      <xdr:row>37</xdr:row>
      <xdr:rowOff>76196</xdr:rowOff>
    </xdr:from>
    <xdr:to>
      <xdr:col>13</xdr:col>
      <xdr:colOff>219724</xdr:colOff>
      <xdr:row>38</xdr:row>
      <xdr:rowOff>119752</xdr:rowOff>
    </xdr:to>
    <xdr:sp macro="" textlink="">
      <xdr:nvSpPr>
        <xdr:cNvPr id="16" name="Rounded Rectangular Callout 15"/>
        <xdr:cNvSpPr/>
      </xdr:nvSpPr>
      <xdr:spPr>
        <a:xfrm>
          <a:off x="6038339" y="7893752"/>
          <a:ext cx="587829" cy="241111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D4.1.1</a:t>
          </a:r>
          <a:endParaRPr lang="en-US" sz="1100"/>
        </a:p>
      </xdr:txBody>
    </xdr:sp>
    <xdr:clientData/>
  </xdr:twoCellAnchor>
  <xdr:twoCellAnchor>
    <xdr:from>
      <xdr:col>12</xdr:col>
      <xdr:colOff>2005</xdr:colOff>
      <xdr:row>39</xdr:row>
      <xdr:rowOff>97974</xdr:rowOff>
    </xdr:from>
    <xdr:to>
      <xdr:col>13</xdr:col>
      <xdr:colOff>208834</xdr:colOff>
      <xdr:row>41</xdr:row>
      <xdr:rowOff>16</xdr:rowOff>
    </xdr:to>
    <xdr:sp macro="" textlink="">
      <xdr:nvSpPr>
        <xdr:cNvPr id="17" name="Rounded Rectangular Callout 16"/>
        <xdr:cNvSpPr/>
      </xdr:nvSpPr>
      <xdr:spPr>
        <a:xfrm>
          <a:off x="6027449" y="8310641"/>
          <a:ext cx="587829" cy="297153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D4.1.2</a:t>
          </a:r>
          <a:endParaRPr lang="en-US" sz="1100"/>
        </a:p>
      </xdr:txBody>
    </xdr:sp>
    <xdr:clientData/>
  </xdr:twoCellAnchor>
  <xdr:twoCellAnchor>
    <xdr:from>
      <xdr:col>43</xdr:col>
      <xdr:colOff>372112</xdr:colOff>
      <xdr:row>39</xdr:row>
      <xdr:rowOff>76198</xdr:rowOff>
    </xdr:from>
    <xdr:to>
      <xdr:col>45</xdr:col>
      <xdr:colOff>197941</xdr:colOff>
      <xdr:row>40</xdr:row>
      <xdr:rowOff>163297</xdr:rowOff>
    </xdr:to>
    <xdr:sp macro="" textlink="">
      <xdr:nvSpPr>
        <xdr:cNvPr id="18" name="Rounded Rectangular Callout 17"/>
        <xdr:cNvSpPr/>
      </xdr:nvSpPr>
      <xdr:spPr>
        <a:xfrm>
          <a:off x="18208556" y="8288865"/>
          <a:ext cx="587829" cy="284654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D4.1.3</a:t>
          </a:r>
          <a:endParaRPr lang="en-US" sz="1100"/>
        </a:p>
      </xdr:txBody>
    </xdr:sp>
    <xdr:clientData/>
  </xdr:twoCellAnchor>
  <xdr:twoCellAnchor>
    <xdr:from>
      <xdr:col>27</xdr:col>
      <xdr:colOff>138914</xdr:colOff>
      <xdr:row>43</xdr:row>
      <xdr:rowOff>131043</xdr:rowOff>
    </xdr:from>
    <xdr:to>
      <xdr:col>29</xdr:col>
      <xdr:colOff>40949</xdr:colOff>
      <xdr:row>45</xdr:row>
      <xdr:rowOff>27632</xdr:rowOff>
    </xdr:to>
    <xdr:sp macro="" textlink="">
      <xdr:nvSpPr>
        <xdr:cNvPr id="19" name="Rounded Rectangular Callout 18"/>
        <xdr:cNvSpPr/>
      </xdr:nvSpPr>
      <xdr:spPr>
        <a:xfrm>
          <a:off x="11891299" y="8879389"/>
          <a:ext cx="664035" cy="277589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D5.1.1a</a:t>
          </a:r>
          <a:endParaRPr lang="en-US" sz="1100"/>
        </a:p>
      </xdr:txBody>
    </xdr:sp>
    <xdr:clientData/>
  </xdr:twoCellAnchor>
  <xdr:twoCellAnchor>
    <xdr:from>
      <xdr:col>44</xdr:col>
      <xdr:colOff>195942</xdr:colOff>
      <xdr:row>43</xdr:row>
      <xdr:rowOff>130626</xdr:rowOff>
    </xdr:from>
    <xdr:to>
      <xdr:col>45</xdr:col>
      <xdr:colOff>478977</xdr:colOff>
      <xdr:row>45</xdr:row>
      <xdr:rowOff>32658</xdr:rowOff>
    </xdr:to>
    <xdr:sp macro="" textlink="">
      <xdr:nvSpPr>
        <xdr:cNvPr id="20" name="Rounded Rectangular Callout 19"/>
        <xdr:cNvSpPr/>
      </xdr:nvSpPr>
      <xdr:spPr>
        <a:xfrm>
          <a:off x="26408742" y="17816646"/>
          <a:ext cx="892635" cy="267792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D5.1.1b</a:t>
          </a:r>
          <a:endParaRPr lang="en-US" sz="1100"/>
        </a:p>
      </xdr:txBody>
    </xdr:sp>
    <xdr:clientData/>
  </xdr:twoCellAnchor>
  <xdr:twoCellAnchor>
    <xdr:from>
      <xdr:col>33</xdr:col>
      <xdr:colOff>72966</xdr:colOff>
      <xdr:row>13</xdr:row>
      <xdr:rowOff>47222</xdr:rowOff>
    </xdr:from>
    <xdr:to>
      <xdr:col>34</xdr:col>
      <xdr:colOff>279795</xdr:colOff>
      <xdr:row>14</xdr:row>
      <xdr:rowOff>120157</xdr:rowOff>
    </xdr:to>
    <xdr:sp macro="" textlink="">
      <xdr:nvSpPr>
        <xdr:cNvPr id="21" name="Rounded Rectangular Callout 20"/>
        <xdr:cNvSpPr/>
      </xdr:nvSpPr>
      <xdr:spPr>
        <a:xfrm>
          <a:off x="14099410" y="3123444"/>
          <a:ext cx="587829" cy="270491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D1.3.2</a:t>
          </a:r>
          <a:endParaRPr 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311861</xdr:colOff>
      <xdr:row>3</xdr:row>
      <xdr:rowOff>57150</xdr:rowOff>
    </xdr:from>
    <xdr:to>
      <xdr:col>37</xdr:col>
      <xdr:colOff>137690</xdr:colOff>
      <xdr:row>4</xdr:row>
      <xdr:rowOff>135165</xdr:rowOff>
    </xdr:to>
    <xdr:sp macro="" textlink="">
      <xdr:nvSpPr>
        <xdr:cNvPr id="21" name="Rounded Rectangular Callout 20"/>
        <xdr:cNvSpPr/>
      </xdr:nvSpPr>
      <xdr:spPr>
        <a:xfrm>
          <a:off x="15561386" y="1381125"/>
          <a:ext cx="587829" cy="268515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D1.1.1</a:t>
          </a:r>
          <a:endParaRPr lang="en-US" sz="1100"/>
        </a:p>
      </xdr:txBody>
    </xdr:sp>
    <xdr:clientData/>
  </xdr:twoCellAnchor>
  <xdr:twoCellAnchor>
    <xdr:from>
      <xdr:col>24</xdr:col>
      <xdr:colOff>130884</xdr:colOff>
      <xdr:row>8</xdr:row>
      <xdr:rowOff>124734</xdr:rowOff>
    </xdr:from>
    <xdr:to>
      <xdr:col>25</xdr:col>
      <xdr:colOff>337713</xdr:colOff>
      <xdr:row>10</xdr:row>
      <xdr:rowOff>12249</xdr:rowOff>
    </xdr:to>
    <xdr:sp macro="" textlink="">
      <xdr:nvSpPr>
        <xdr:cNvPr id="22" name="Rounded Rectangular Callout 21"/>
        <xdr:cNvSpPr/>
      </xdr:nvSpPr>
      <xdr:spPr>
        <a:xfrm>
          <a:off x="11189409" y="2401209"/>
          <a:ext cx="587829" cy="268515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D1.2.1</a:t>
          </a:r>
          <a:endParaRPr lang="en-US" sz="1100"/>
        </a:p>
      </xdr:txBody>
    </xdr:sp>
    <xdr:clientData/>
  </xdr:twoCellAnchor>
  <xdr:twoCellAnchor>
    <xdr:from>
      <xdr:col>20</xdr:col>
      <xdr:colOff>357421</xdr:colOff>
      <xdr:row>13</xdr:row>
      <xdr:rowOff>94352</xdr:rowOff>
    </xdr:from>
    <xdr:to>
      <xdr:col>22</xdr:col>
      <xdr:colOff>183250</xdr:colOff>
      <xdr:row>14</xdr:row>
      <xdr:rowOff>159667</xdr:rowOff>
    </xdr:to>
    <xdr:sp macro="" textlink="">
      <xdr:nvSpPr>
        <xdr:cNvPr id="23" name="Rounded Rectangular Callout 22"/>
        <xdr:cNvSpPr/>
      </xdr:nvSpPr>
      <xdr:spPr>
        <a:xfrm>
          <a:off x="9476021" y="3116952"/>
          <a:ext cx="587829" cy="255815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D1.3.1</a:t>
          </a:r>
          <a:endParaRPr lang="en-US" sz="1100"/>
        </a:p>
      </xdr:txBody>
    </xdr:sp>
    <xdr:clientData/>
  </xdr:twoCellAnchor>
  <xdr:twoCellAnchor>
    <xdr:from>
      <xdr:col>39</xdr:col>
      <xdr:colOff>313888</xdr:colOff>
      <xdr:row>21</xdr:row>
      <xdr:rowOff>50784</xdr:rowOff>
    </xdr:from>
    <xdr:to>
      <xdr:col>41</xdr:col>
      <xdr:colOff>139717</xdr:colOff>
      <xdr:row>22</xdr:row>
      <xdr:rowOff>116099</xdr:rowOff>
    </xdr:to>
    <xdr:sp macro="" textlink="">
      <xdr:nvSpPr>
        <xdr:cNvPr id="24" name="Rounded Rectangular Callout 23"/>
        <xdr:cNvSpPr/>
      </xdr:nvSpPr>
      <xdr:spPr>
        <a:xfrm>
          <a:off x="16671488" y="4597384"/>
          <a:ext cx="587829" cy="255815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D2.1.1</a:t>
          </a:r>
          <a:endParaRPr lang="en-US" sz="1100"/>
        </a:p>
      </xdr:txBody>
    </xdr:sp>
    <xdr:clientData/>
  </xdr:twoCellAnchor>
  <xdr:twoCellAnchor>
    <xdr:from>
      <xdr:col>39</xdr:col>
      <xdr:colOff>313884</xdr:colOff>
      <xdr:row>23</xdr:row>
      <xdr:rowOff>45341</xdr:rowOff>
    </xdr:from>
    <xdr:to>
      <xdr:col>41</xdr:col>
      <xdr:colOff>139713</xdr:colOff>
      <xdr:row>24</xdr:row>
      <xdr:rowOff>116099</xdr:rowOff>
    </xdr:to>
    <xdr:sp macro="" textlink="">
      <xdr:nvSpPr>
        <xdr:cNvPr id="25" name="Rounded Rectangular Callout 24"/>
        <xdr:cNvSpPr/>
      </xdr:nvSpPr>
      <xdr:spPr>
        <a:xfrm>
          <a:off x="16671484" y="4972941"/>
          <a:ext cx="587829" cy="261258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D2.1.2</a:t>
          </a:r>
          <a:endParaRPr lang="en-US" sz="1100"/>
        </a:p>
      </xdr:txBody>
    </xdr:sp>
    <xdr:clientData/>
  </xdr:twoCellAnchor>
  <xdr:twoCellAnchor>
    <xdr:from>
      <xdr:col>15</xdr:col>
      <xdr:colOff>21777</xdr:colOff>
      <xdr:row>25</xdr:row>
      <xdr:rowOff>12695</xdr:rowOff>
    </xdr:from>
    <xdr:to>
      <xdr:col>16</xdr:col>
      <xdr:colOff>293922</xdr:colOff>
      <xdr:row>26</xdr:row>
      <xdr:rowOff>77649</xdr:rowOff>
    </xdr:to>
    <xdr:sp macro="" textlink="">
      <xdr:nvSpPr>
        <xdr:cNvPr id="26" name="Rounded Rectangular Callout 25"/>
        <xdr:cNvSpPr/>
      </xdr:nvSpPr>
      <xdr:spPr>
        <a:xfrm>
          <a:off x="7235377" y="5321295"/>
          <a:ext cx="653145" cy="255454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D2.1.3a</a:t>
          </a:r>
          <a:endParaRPr lang="en-US" sz="1100"/>
        </a:p>
      </xdr:txBody>
    </xdr:sp>
    <xdr:clientData/>
  </xdr:twoCellAnchor>
  <xdr:twoCellAnchor>
    <xdr:from>
      <xdr:col>24</xdr:col>
      <xdr:colOff>324767</xdr:colOff>
      <xdr:row>23</xdr:row>
      <xdr:rowOff>155568</xdr:rowOff>
    </xdr:from>
    <xdr:to>
      <xdr:col>26</xdr:col>
      <xdr:colOff>226794</xdr:colOff>
      <xdr:row>25</xdr:row>
      <xdr:rowOff>46715</xdr:rowOff>
    </xdr:to>
    <xdr:sp macro="" textlink="">
      <xdr:nvSpPr>
        <xdr:cNvPr id="27" name="Rounded Rectangular Callout 26"/>
        <xdr:cNvSpPr/>
      </xdr:nvSpPr>
      <xdr:spPr>
        <a:xfrm>
          <a:off x="11383292" y="5289543"/>
          <a:ext cx="664027" cy="272147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D2.1.3b</a:t>
          </a:r>
          <a:endParaRPr lang="en-US" sz="1100"/>
        </a:p>
      </xdr:txBody>
    </xdr:sp>
    <xdr:clientData/>
  </xdr:twoCellAnchor>
  <xdr:twoCellAnchor>
    <xdr:from>
      <xdr:col>37</xdr:col>
      <xdr:colOff>313883</xdr:colOff>
      <xdr:row>25</xdr:row>
      <xdr:rowOff>23574</xdr:rowOff>
    </xdr:from>
    <xdr:to>
      <xdr:col>39</xdr:col>
      <xdr:colOff>226794</xdr:colOff>
      <xdr:row>26</xdr:row>
      <xdr:rowOff>137882</xdr:rowOff>
    </xdr:to>
    <xdr:sp macro="" textlink="">
      <xdr:nvSpPr>
        <xdr:cNvPr id="28" name="Rounded Rectangular Callout 27"/>
        <xdr:cNvSpPr/>
      </xdr:nvSpPr>
      <xdr:spPr>
        <a:xfrm>
          <a:off x="15909483" y="5332174"/>
          <a:ext cx="674911" cy="304808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D2.1.3c</a:t>
          </a:r>
          <a:endParaRPr lang="en-US" sz="1100"/>
        </a:p>
      </xdr:txBody>
    </xdr:sp>
    <xdr:clientData/>
  </xdr:twoCellAnchor>
  <xdr:twoCellAnchor>
    <xdr:from>
      <xdr:col>39</xdr:col>
      <xdr:colOff>313889</xdr:colOff>
      <xdr:row>25</xdr:row>
      <xdr:rowOff>23571</xdr:rowOff>
    </xdr:from>
    <xdr:to>
      <xdr:col>41</xdr:col>
      <xdr:colOff>139718</xdr:colOff>
      <xdr:row>26</xdr:row>
      <xdr:rowOff>94328</xdr:rowOff>
    </xdr:to>
    <xdr:sp macro="" textlink="">
      <xdr:nvSpPr>
        <xdr:cNvPr id="29" name="Rounded Rectangular Callout 28"/>
        <xdr:cNvSpPr/>
      </xdr:nvSpPr>
      <xdr:spPr>
        <a:xfrm>
          <a:off x="16671489" y="5332171"/>
          <a:ext cx="587829" cy="261257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D2.1.4</a:t>
          </a:r>
          <a:endParaRPr lang="en-US" sz="1100"/>
        </a:p>
      </xdr:txBody>
    </xdr:sp>
    <xdr:clientData/>
  </xdr:twoCellAnchor>
  <xdr:twoCellAnchor>
    <xdr:from>
      <xdr:col>36</xdr:col>
      <xdr:colOff>346550</xdr:colOff>
      <xdr:row>27</xdr:row>
      <xdr:rowOff>126987</xdr:rowOff>
    </xdr:from>
    <xdr:to>
      <xdr:col>38</xdr:col>
      <xdr:colOff>172379</xdr:colOff>
      <xdr:row>29</xdr:row>
      <xdr:rowOff>23586</xdr:rowOff>
    </xdr:to>
    <xdr:sp macro="" textlink="">
      <xdr:nvSpPr>
        <xdr:cNvPr id="30" name="Rounded Rectangular Callout 29"/>
        <xdr:cNvSpPr/>
      </xdr:nvSpPr>
      <xdr:spPr>
        <a:xfrm>
          <a:off x="15561150" y="5816587"/>
          <a:ext cx="587829" cy="277599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D2.2.1</a:t>
          </a:r>
          <a:endParaRPr lang="en-US" sz="1100"/>
        </a:p>
      </xdr:txBody>
    </xdr:sp>
    <xdr:clientData/>
  </xdr:twoCellAnchor>
  <xdr:twoCellAnchor>
    <xdr:from>
      <xdr:col>16</xdr:col>
      <xdr:colOff>308432</xdr:colOff>
      <xdr:row>28</xdr:row>
      <xdr:rowOff>63500</xdr:rowOff>
    </xdr:from>
    <xdr:to>
      <xdr:col>18</xdr:col>
      <xdr:colOff>210461</xdr:colOff>
      <xdr:row>29</xdr:row>
      <xdr:rowOff>181429</xdr:rowOff>
    </xdr:to>
    <xdr:sp macro="" textlink="">
      <xdr:nvSpPr>
        <xdr:cNvPr id="31" name="Rounded Rectangular Callout 30"/>
        <xdr:cNvSpPr/>
      </xdr:nvSpPr>
      <xdr:spPr>
        <a:xfrm>
          <a:off x="7903032" y="5943600"/>
          <a:ext cx="664029" cy="308429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D2.2.2a</a:t>
          </a:r>
          <a:endParaRPr lang="en-US" sz="1100"/>
        </a:p>
      </xdr:txBody>
    </xdr:sp>
    <xdr:clientData/>
  </xdr:twoCellAnchor>
  <xdr:twoCellAnchor>
    <xdr:from>
      <xdr:col>25</xdr:col>
      <xdr:colOff>292106</xdr:colOff>
      <xdr:row>28</xdr:row>
      <xdr:rowOff>95699</xdr:rowOff>
    </xdr:from>
    <xdr:to>
      <xdr:col>27</xdr:col>
      <xdr:colOff>281629</xdr:colOff>
      <xdr:row>30</xdr:row>
      <xdr:rowOff>35632</xdr:rowOff>
    </xdr:to>
    <xdr:sp macro="" textlink="">
      <xdr:nvSpPr>
        <xdr:cNvPr id="32" name="Rounded Rectangular Callout 31"/>
        <xdr:cNvSpPr/>
      </xdr:nvSpPr>
      <xdr:spPr>
        <a:xfrm>
          <a:off x="11731631" y="6182174"/>
          <a:ext cx="751523" cy="320933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D2.2.2b</a:t>
          </a:r>
          <a:endParaRPr lang="en-US" sz="1100"/>
        </a:p>
      </xdr:txBody>
    </xdr:sp>
    <xdr:clientData/>
  </xdr:twoCellAnchor>
  <xdr:twoCellAnchor>
    <xdr:from>
      <xdr:col>39</xdr:col>
      <xdr:colOff>281219</xdr:colOff>
      <xdr:row>27</xdr:row>
      <xdr:rowOff>148761</xdr:rowOff>
    </xdr:from>
    <xdr:to>
      <xdr:col>41</xdr:col>
      <xdr:colOff>183248</xdr:colOff>
      <xdr:row>29</xdr:row>
      <xdr:rowOff>94333</xdr:rowOff>
    </xdr:to>
    <xdr:sp macro="" textlink="">
      <xdr:nvSpPr>
        <xdr:cNvPr id="33" name="Rounded Rectangular Callout 32"/>
        <xdr:cNvSpPr/>
      </xdr:nvSpPr>
      <xdr:spPr>
        <a:xfrm>
          <a:off x="16638819" y="5838361"/>
          <a:ext cx="664029" cy="326572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D2.2.2c</a:t>
          </a:r>
          <a:endParaRPr lang="en-US" sz="1100"/>
        </a:p>
      </xdr:txBody>
    </xdr:sp>
    <xdr:clientData/>
  </xdr:twoCellAnchor>
  <xdr:twoCellAnchor>
    <xdr:from>
      <xdr:col>15</xdr:col>
      <xdr:colOff>21778</xdr:colOff>
      <xdr:row>32</xdr:row>
      <xdr:rowOff>105230</xdr:rowOff>
    </xdr:from>
    <xdr:to>
      <xdr:col>16</xdr:col>
      <xdr:colOff>228607</xdr:colOff>
      <xdr:row>33</xdr:row>
      <xdr:rowOff>148786</xdr:rowOff>
    </xdr:to>
    <xdr:sp macro="" textlink="">
      <xdr:nvSpPr>
        <xdr:cNvPr id="34" name="Rounded Rectangular Callout 33"/>
        <xdr:cNvSpPr/>
      </xdr:nvSpPr>
      <xdr:spPr>
        <a:xfrm>
          <a:off x="7235378" y="6747330"/>
          <a:ext cx="587829" cy="234056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D3.1.1</a:t>
          </a:r>
          <a:endParaRPr lang="en-US" sz="1100"/>
        </a:p>
      </xdr:txBody>
    </xdr:sp>
    <xdr:clientData/>
  </xdr:twoCellAnchor>
  <xdr:twoCellAnchor>
    <xdr:from>
      <xdr:col>11</xdr:col>
      <xdr:colOff>379190</xdr:colOff>
      <xdr:row>37</xdr:row>
      <xdr:rowOff>126996</xdr:rowOff>
    </xdr:from>
    <xdr:to>
      <xdr:col>13</xdr:col>
      <xdr:colOff>217719</xdr:colOff>
      <xdr:row>38</xdr:row>
      <xdr:rowOff>170552</xdr:rowOff>
    </xdr:to>
    <xdr:sp macro="" textlink="">
      <xdr:nvSpPr>
        <xdr:cNvPr id="35" name="Rounded Rectangular Callout 34"/>
        <xdr:cNvSpPr/>
      </xdr:nvSpPr>
      <xdr:spPr>
        <a:xfrm>
          <a:off x="6068790" y="7721596"/>
          <a:ext cx="600529" cy="234056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D4.1.1</a:t>
          </a:r>
          <a:endParaRPr lang="en-US" sz="1100"/>
        </a:p>
      </xdr:txBody>
    </xdr:sp>
    <xdr:clientData/>
  </xdr:twoCellAnchor>
  <xdr:twoCellAnchor>
    <xdr:from>
      <xdr:col>11</xdr:col>
      <xdr:colOff>368300</xdr:colOff>
      <xdr:row>39</xdr:row>
      <xdr:rowOff>148774</xdr:rowOff>
    </xdr:from>
    <xdr:to>
      <xdr:col>13</xdr:col>
      <xdr:colOff>206829</xdr:colOff>
      <xdr:row>41</xdr:row>
      <xdr:rowOff>63516</xdr:rowOff>
    </xdr:to>
    <xdr:sp macro="" textlink="">
      <xdr:nvSpPr>
        <xdr:cNvPr id="36" name="Rounded Rectangular Callout 35"/>
        <xdr:cNvSpPr/>
      </xdr:nvSpPr>
      <xdr:spPr>
        <a:xfrm>
          <a:off x="6057900" y="8124374"/>
          <a:ext cx="600529" cy="295742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D4.1.2</a:t>
          </a:r>
          <a:endParaRPr lang="en-US" sz="1100"/>
        </a:p>
      </xdr:txBody>
    </xdr:sp>
    <xdr:clientData/>
  </xdr:twoCellAnchor>
  <xdr:twoCellAnchor>
    <xdr:from>
      <xdr:col>43</xdr:col>
      <xdr:colOff>357407</xdr:colOff>
      <xdr:row>39</xdr:row>
      <xdr:rowOff>126998</xdr:rowOff>
    </xdr:from>
    <xdr:to>
      <xdr:col>45</xdr:col>
      <xdr:colOff>183236</xdr:colOff>
      <xdr:row>41</xdr:row>
      <xdr:rowOff>23597</xdr:rowOff>
    </xdr:to>
    <xdr:sp macro="" textlink="">
      <xdr:nvSpPr>
        <xdr:cNvPr id="37" name="Rounded Rectangular Callout 36"/>
        <xdr:cNvSpPr/>
      </xdr:nvSpPr>
      <xdr:spPr>
        <a:xfrm>
          <a:off x="18239007" y="8102598"/>
          <a:ext cx="587829" cy="277599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D4.1.3</a:t>
          </a:r>
          <a:endParaRPr lang="en-US" sz="1100"/>
        </a:p>
      </xdr:txBody>
    </xdr:sp>
    <xdr:clientData/>
  </xdr:twoCellAnchor>
  <xdr:twoCellAnchor>
    <xdr:from>
      <xdr:col>27</xdr:col>
      <xdr:colOff>124209</xdr:colOff>
      <xdr:row>43</xdr:row>
      <xdr:rowOff>181843</xdr:rowOff>
    </xdr:from>
    <xdr:to>
      <xdr:col>29</xdr:col>
      <xdr:colOff>26244</xdr:colOff>
      <xdr:row>45</xdr:row>
      <xdr:rowOff>78432</xdr:rowOff>
    </xdr:to>
    <xdr:sp macro="" textlink="">
      <xdr:nvSpPr>
        <xdr:cNvPr id="38" name="Rounded Rectangular Callout 37"/>
        <xdr:cNvSpPr/>
      </xdr:nvSpPr>
      <xdr:spPr>
        <a:xfrm>
          <a:off x="11909809" y="8919443"/>
          <a:ext cx="664035" cy="277589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D5.1.1a</a:t>
          </a:r>
          <a:endParaRPr lang="en-US" sz="1100"/>
        </a:p>
      </xdr:txBody>
    </xdr:sp>
    <xdr:clientData/>
  </xdr:twoCellAnchor>
  <xdr:twoCellAnchor>
    <xdr:from>
      <xdr:col>44</xdr:col>
      <xdr:colOff>181237</xdr:colOff>
      <xdr:row>43</xdr:row>
      <xdr:rowOff>181426</xdr:rowOff>
    </xdr:from>
    <xdr:to>
      <xdr:col>45</xdr:col>
      <xdr:colOff>464272</xdr:colOff>
      <xdr:row>45</xdr:row>
      <xdr:rowOff>83458</xdr:rowOff>
    </xdr:to>
    <xdr:sp macro="" textlink="">
      <xdr:nvSpPr>
        <xdr:cNvPr id="39" name="Rounded Rectangular Callout 38"/>
        <xdr:cNvSpPr/>
      </xdr:nvSpPr>
      <xdr:spPr>
        <a:xfrm>
          <a:off x="18443837" y="8919026"/>
          <a:ext cx="664035" cy="283032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D5.1.1b</a:t>
          </a:r>
          <a:endParaRPr lang="en-US" sz="1100"/>
        </a:p>
      </xdr:txBody>
    </xdr:sp>
    <xdr:clientData/>
  </xdr:twoCellAnchor>
  <xdr:twoCellAnchor>
    <xdr:from>
      <xdr:col>33</xdr:col>
      <xdr:colOff>58261</xdr:colOff>
      <xdr:row>13</xdr:row>
      <xdr:rowOff>98022</xdr:rowOff>
    </xdr:from>
    <xdr:to>
      <xdr:col>34</xdr:col>
      <xdr:colOff>265090</xdr:colOff>
      <xdr:row>14</xdr:row>
      <xdr:rowOff>170957</xdr:rowOff>
    </xdr:to>
    <xdr:sp macro="" textlink="">
      <xdr:nvSpPr>
        <xdr:cNvPr id="40" name="Rounded Rectangular Callout 39"/>
        <xdr:cNvSpPr/>
      </xdr:nvSpPr>
      <xdr:spPr>
        <a:xfrm>
          <a:off x="14129861" y="3120622"/>
          <a:ext cx="587829" cy="263435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D1.3.2</a:t>
          </a:r>
          <a:endParaRPr 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311861</xdr:colOff>
      <xdr:row>3</xdr:row>
      <xdr:rowOff>60325</xdr:rowOff>
    </xdr:from>
    <xdr:to>
      <xdr:col>37</xdr:col>
      <xdr:colOff>137690</xdr:colOff>
      <xdr:row>4</xdr:row>
      <xdr:rowOff>138340</xdr:rowOff>
    </xdr:to>
    <xdr:sp macro="" textlink="">
      <xdr:nvSpPr>
        <xdr:cNvPr id="21" name="Rounded Rectangular Callout 20"/>
        <xdr:cNvSpPr/>
      </xdr:nvSpPr>
      <xdr:spPr>
        <a:xfrm>
          <a:off x="15561386" y="1384300"/>
          <a:ext cx="587829" cy="268515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D1.1.1</a:t>
          </a:r>
          <a:endParaRPr lang="en-US" sz="1100"/>
        </a:p>
      </xdr:txBody>
    </xdr:sp>
    <xdr:clientData/>
  </xdr:twoCellAnchor>
  <xdr:twoCellAnchor>
    <xdr:from>
      <xdr:col>24</xdr:col>
      <xdr:colOff>130884</xdr:colOff>
      <xdr:row>8</xdr:row>
      <xdr:rowOff>118384</xdr:rowOff>
    </xdr:from>
    <xdr:to>
      <xdr:col>25</xdr:col>
      <xdr:colOff>337713</xdr:colOff>
      <xdr:row>10</xdr:row>
      <xdr:rowOff>5899</xdr:rowOff>
    </xdr:to>
    <xdr:sp macro="" textlink="">
      <xdr:nvSpPr>
        <xdr:cNvPr id="22" name="Rounded Rectangular Callout 21"/>
        <xdr:cNvSpPr/>
      </xdr:nvSpPr>
      <xdr:spPr>
        <a:xfrm>
          <a:off x="11189409" y="2394859"/>
          <a:ext cx="587829" cy="268515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D1.2.1</a:t>
          </a:r>
          <a:endParaRPr lang="en-US" sz="1100"/>
        </a:p>
      </xdr:txBody>
    </xdr:sp>
    <xdr:clientData/>
  </xdr:twoCellAnchor>
  <xdr:twoCellAnchor>
    <xdr:from>
      <xdr:col>20</xdr:col>
      <xdr:colOff>357421</xdr:colOff>
      <xdr:row>13</xdr:row>
      <xdr:rowOff>107052</xdr:rowOff>
    </xdr:from>
    <xdr:to>
      <xdr:col>22</xdr:col>
      <xdr:colOff>183250</xdr:colOff>
      <xdr:row>14</xdr:row>
      <xdr:rowOff>172367</xdr:rowOff>
    </xdr:to>
    <xdr:sp macro="" textlink="">
      <xdr:nvSpPr>
        <xdr:cNvPr id="23" name="Rounded Rectangular Callout 22"/>
        <xdr:cNvSpPr/>
      </xdr:nvSpPr>
      <xdr:spPr>
        <a:xfrm>
          <a:off x="9476021" y="3129652"/>
          <a:ext cx="587829" cy="255815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D1.3.1</a:t>
          </a:r>
          <a:endParaRPr lang="en-US" sz="1100"/>
        </a:p>
      </xdr:txBody>
    </xdr:sp>
    <xdr:clientData/>
  </xdr:twoCellAnchor>
  <xdr:twoCellAnchor>
    <xdr:from>
      <xdr:col>39</xdr:col>
      <xdr:colOff>313888</xdr:colOff>
      <xdr:row>21</xdr:row>
      <xdr:rowOff>63484</xdr:rowOff>
    </xdr:from>
    <xdr:to>
      <xdr:col>41</xdr:col>
      <xdr:colOff>139717</xdr:colOff>
      <xdr:row>22</xdr:row>
      <xdr:rowOff>128799</xdr:rowOff>
    </xdr:to>
    <xdr:sp macro="" textlink="">
      <xdr:nvSpPr>
        <xdr:cNvPr id="24" name="Rounded Rectangular Callout 23"/>
        <xdr:cNvSpPr/>
      </xdr:nvSpPr>
      <xdr:spPr>
        <a:xfrm>
          <a:off x="16671488" y="4610084"/>
          <a:ext cx="587829" cy="255815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D2.1.1</a:t>
          </a:r>
          <a:endParaRPr lang="en-US" sz="1100"/>
        </a:p>
      </xdr:txBody>
    </xdr:sp>
    <xdr:clientData/>
  </xdr:twoCellAnchor>
  <xdr:twoCellAnchor>
    <xdr:from>
      <xdr:col>39</xdr:col>
      <xdr:colOff>313884</xdr:colOff>
      <xdr:row>23</xdr:row>
      <xdr:rowOff>58041</xdr:rowOff>
    </xdr:from>
    <xdr:to>
      <xdr:col>41</xdr:col>
      <xdr:colOff>139713</xdr:colOff>
      <xdr:row>24</xdr:row>
      <xdr:rowOff>128799</xdr:rowOff>
    </xdr:to>
    <xdr:sp macro="" textlink="">
      <xdr:nvSpPr>
        <xdr:cNvPr id="25" name="Rounded Rectangular Callout 24"/>
        <xdr:cNvSpPr/>
      </xdr:nvSpPr>
      <xdr:spPr>
        <a:xfrm>
          <a:off x="16671484" y="4985641"/>
          <a:ext cx="587829" cy="261258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D2.1.2</a:t>
          </a:r>
          <a:endParaRPr lang="en-US" sz="1100"/>
        </a:p>
      </xdr:txBody>
    </xdr:sp>
    <xdr:clientData/>
  </xdr:twoCellAnchor>
  <xdr:twoCellAnchor>
    <xdr:from>
      <xdr:col>15</xdr:col>
      <xdr:colOff>21777</xdr:colOff>
      <xdr:row>25</xdr:row>
      <xdr:rowOff>25395</xdr:rowOff>
    </xdr:from>
    <xdr:to>
      <xdr:col>16</xdr:col>
      <xdr:colOff>293922</xdr:colOff>
      <xdr:row>26</xdr:row>
      <xdr:rowOff>90349</xdr:rowOff>
    </xdr:to>
    <xdr:sp macro="" textlink="">
      <xdr:nvSpPr>
        <xdr:cNvPr id="26" name="Rounded Rectangular Callout 25"/>
        <xdr:cNvSpPr/>
      </xdr:nvSpPr>
      <xdr:spPr>
        <a:xfrm>
          <a:off x="7235377" y="5333995"/>
          <a:ext cx="653145" cy="255454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D2.1.3a</a:t>
          </a:r>
          <a:endParaRPr lang="en-US" sz="1100"/>
        </a:p>
      </xdr:txBody>
    </xdr:sp>
    <xdr:clientData/>
  </xdr:twoCellAnchor>
  <xdr:twoCellAnchor>
    <xdr:from>
      <xdr:col>24</xdr:col>
      <xdr:colOff>324767</xdr:colOff>
      <xdr:row>23</xdr:row>
      <xdr:rowOff>187318</xdr:rowOff>
    </xdr:from>
    <xdr:to>
      <xdr:col>26</xdr:col>
      <xdr:colOff>226794</xdr:colOff>
      <xdr:row>25</xdr:row>
      <xdr:rowOff>78465</xdr:rowOff>
    </xdr:to>
    <xdr:sp macro="" textlink="">
      <xdr:nvSpPr>
        <xdr:cNvPr id="27" name="Rounded Rectangular Callout 26"/>
        <xdr:cNvSpPr/>
      </xdr:nvSpPr>
      <xdr:spPr>
        <a:xfrm>
          <a:off x="11383292" y="5321293"/>
          <a:ext cx="664027" cy="272147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D2.1.3b</a:t>
          </a:r>
          <a:endParaRPr lang="en-US" sz="1100"/>
        </a:p>
      </xdr:txBody>
    </xdr:sp>
    <xdr:clientData/>
  </xdr:twoCellAnchor>
  <xdr:twoCellAnchor>
    <xdr:from>
      <xdr:col>37</xdr:col>
      <xdr:colOff>313883</xdr:colOff>
      <xdr:row>25</xdr:row>
      <xdr:rowOff>36274</xdr:rowOff>
    </xdr:from>
    <xdr:to>
      <xdr:col>39</xdr:col>
      <xdr:colOff>226794</xdr:colOff>
      <xdr:row>26</xdr:row>
      <xdr:rowOff>150582</xdr:rowOff>
    </xdr:to>
    <xdr:sp macro="" textlink="">
      <xdr:nvSpPr>
        <xdr:cNvPr id="28" name="Rounded Rectangular Callout 27"/>
        <xdr:cNvSpPr/>
      </xdr:nvSpPr>
      <xdr:spPr>
        <a:xfrm>
          <a:off x="15909483" y="5344874"/>
          <a:ext cx="674911" cy="304808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D2.1.3c</a:t>
          </a:r>
          <a:endParaRPr lang="en-US" sz="1100"/>
        </a:p>
      </xdr:txBody>
    </xdr:sp>
    <xdr:clientData/>
  </xdr:twoCellAnchor>
  <xdr:twoCellAnchor>
    <xdr:from>
      <xdr:col>39</xdr:col>
      <xdr:colOff>313889</xdr:colOff>
      <xdr:row>25</xdr:row>
      <xdr:rowOff>36271</xdr:rowOff>
    </xdr:from>
    <xdr:to>
      <xdr:col>41</xdr:col>
      <xdr:colOff>139718</xdr:colOff>
      <xdr:row>26</xdr:row>
      <xdr:rowOff>107028</xdr:rowOff>
    </xdr:to>
    <xdr:sp macro="" textlink="">
      <xdr:nvSpPr>
        <xdr:cNvPr id="29" name="Rounded Rectangular Callout 28"/>
        <xdr:cNvSpPr/>
      </xdr:nvSpPr>
      <xdr:spPr>
        <a:xfrm>
          <a:off x="16671489" y="5344871"/>
          <a:ext cx="587829" cy="261257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D2.1.4</a:t>
          </a:r>
          <a:endParaRPr lang="en-US" sz="1100"/>
        </a:p>
      </xdr:txBody>
    </xdr:sp>
    <xdr:clientData/>
  </xdr:twoCellAnchor>
  <xdr:twoCellAnchor>
    <xdr:from>
      <xdr:col>36</xdr:col>
      <xdr:colOff>346550</xdr:colOff>
      <xdr:row>27</xdr:row>
      <xdr:rowOff>139687</xdr:rowOff>
    </xdr:from>
    <xdr:to>
      <xdr:col>38</xdr:col>
      <xdr:colOff>172379</xdr:colOff>
      <xdr:row>29</xdr:row>
      <xdr:rowOff>36286</xdr:rowOff>
    </xdr:to>
    <xdr:sp macro="" textlink="">
      <xdr:nvSpPr>
        <xdr:cNvPr id="30" name="Rounded Rectangular Callout 29"/>
        <xdr:cNvSpPr/>
      </xdr:nvSpPr>
      <xdr:spPr>
        <a:xfrm>
          <a:off x="15561150" y="5829287"/>
          <a:ext cx="587829" cy="277599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D2.2.1</a:t>
          </a:r>
          <a:endParaRPr lang="en-US" sz="1100"/>
        </a:p>
      </xdr:txBody>
    </xdr:sp>
    <xdr:clientData/>
  </xdr:twoCellAnchor>
  <xdr:twoCellAnchor>
    <xdr:from>
      <xdr:col>16</xdr:col>
      <xdr:colOff>308432</xdr:colOff>
      <xdr:row>28</xdr:row>
      <xdr:rowOff>76200</xdr:rowOff>
    </xdr:from>
    <xdr:to>
      <xdr:col>18</xdr:col>
      <xdr:colOff>210461</xdr:colOff>
      <xdr:row>30</xdr:row>
      <xdr:rowOff>3629</xdr:rowOff>
    </xdr:to>
    <xdr:sp macro="" textlink="">
      <xdr:nvSpPr>
        <xdr:cNvPr id="31" name="Rounded Rectangular Callout 30"/>
        <xdr:cNvSpPr/>
      </xdr:nvSpPr>
      <xdr:spPr>
        <a:xfrm>
          <a:off x="7903032" y="5956300"/>
          <a:ext cx="664029" cy="308429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D2.2.2a</a:t>
          </a:r>
          <a:endParaRPr lang="en-US" sz="1100"/>
        </a:p>
      </xdr:txBody>
    </xdr:sp>
    <xdr:clientData/>
  </xdr:twoCellAnchor>
  <xdr:twoCellAnchor>
    <xdr:from>
      <xdr:col>25</xdr:col>
      <xdr:colOff>292106</xdr:colOff>
      <xdr:row>28</xdr:row>
      <xdr:rowOff>108399</xdr:rowOff>
    </xdr:from>
    <xdr:to>
      <xdr:col>27</xdr:col>
      <xdr:colOff>281629</xdr:colOff>
      <xdr:row>30</xdr:row>
      <xdr:rowOff>48332</xdr:rowOff>
    </xdr:to>
    <xdr:sp macro="" textlink="">
      <xdr:nvSpPr>
        <xdr:cNvPr id="32" name="Rounded Rectangular Callout 31"/>
        <xdr:cNvSpPr/>
      </xdr:nvSpPr>
      <xdr:spPr>
        <a:xfrm>
          <a:off x="11731631" y="6194874"/>
          <a:ext cx="751523" cy="320933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D2.2.2b</a:t>
          </a:r>
          <a:endParaRPr lang="en-US" sz="1100"/>
        </a:p>
      </xdr:txBody>
    </xdr:sp>
    <xdr:clientData/>
  </xdr:twoCellAnchor>
  <xdr:twoCellAnchor>
    <xdr:from>
      <xdr:col>39</xdr:col>
      <xdr:colOff>281219</xdr:colOff>
      <xdr:row>27</xdr:row>
      <xdr:rowOff>161461</xdr:rowOff>
    </xdr:from>
    <xdr:to>
      <xdr:col>41</xdr:col>
      <xdr:colOff>183248</xdr:colOff>
      <xdr:row>29</xdr:row>
      <xdr:rowOff>107033</xdr:rowOff>
    </xdr:to>
    <xdr:sp macro="" textlink="">
      <xdr:nvSpPr>
        <xdr:cNvPr id="33" name="Rounded Rectangular Callout 32"/>
        <xdr:cNvSpPr/>
      </xdr:nvSpPr>
      <xdr:spPr>
        <a:xfrm>
          <a:off x="16638819" y="5851061"/>
          <a:ext cx="664029" cy="326572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D2.2.2c</a:t>
          </a:r>
          <a:endParaRPr lang="en-US" sz="1100"/>
        </a:p>
      </xdr:txBody>
    </xdr:sp>
    <xdr:clientData/>
  </xdr:twoCellAnchor>
  <xdr:twoCellAnchor>
    <xdr:from>
      <xdr:col>15</xdr:col>
      <xdr:colOff>21778</xdr:colOff>
      <xdr:row>32</xdr:row>
      <xdr:rowOff>117930</xdr:rowOff>
    </xdr:from>
    <xdr:to>
      <xdr:col>16</xdr:col>
      <xdr:colOff>228607</xdr:colOff>
      <xdr:row>33</xdr:row>
      <xdr:rowOff>161486</xdr:rowOff>
    </xdr:to>
    <xdr:sp macro="" textlink="">
      <xdr:nvSpPr>
        <xdr:cNvPr id="34" name="Rounded Rectangular Callout 33"/>
        <xdr:cNvSpPr/>
      </xdr:nvSpPr>
      <xdr:spPr>
        <a:xfrm>
          <a:off x="7235378" y="6760030"/>
          <a:ext cx="587829" cy="234056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D3.1.1</a:t>
          </a:r>
          <a:endParaRPr lang="en-US" sz="1100"/>
        </a:p>
      </xdr:txBody>
    </xdr:sp>
    <xdr:clientData/>
  </xdr:twoCellAnchor>
  <xdr:twoCellAnchor>
    <xdr:from>
      <xdr:col>11</xdr:col>
      <xdr:colOff>379190</xdr:colOff>
      <xdr:row>37</xdr:row>
      <xdr:rowOff>139696</xdr:rowOff>
    </xdr:from>
    <xdr:to>
      <xdr:col>13</xdr:col>
      <xdr:colOff>217719</xdr:colOff>
      <xdr:row>38</xdr:row>
      <xdr:rowOff>183252</xdr:rowOff>
    </xdr:to>
    <xdr:sp macro="" textlink="">
      <xdr:nvSpPr>
        <xdr:cNvPr id="35" name="Rounded Rectangular Callout 34"/>
        <xdr:cNvSpPr/>
      </xdr:nvSpPr>
      <xdr:spPr>
        <a:xfrm>
          <a:off x="6068790" y="7734296"/>
          <a:ext cx="600529" cy="234056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D4.1.1</a:t>
          </a:r>
          <a:endParaRPr lang="en-US" sz="1100"/>
        </a:p>
      </xdr:txBody>
    </xdr:sp>
    <xdr:clientData/>
  </xdr:twoCellAnchor>
  <xdr:twoCellAnchor>
    <xdr:from>
      <xdr:col>11</xdr:col>
      <xdr:colOff>368300</xdr:colOff>
      <xdr:row>39</xdr:row>
      <xdr:rowOff>161474</xdr:rowOff>
    </xdr:from>
    <xdr:to>
      <xdr:col>13</xdr:col>
      <xdr:colOff>206829</xdr:colOff>
      <xdr:row>41</xdr:row>
      <xdr:rowOff>76216</xdr:rowOff>
    </xdr:to>
    <xdr:sp macro="" textlink="">
      <xdr:nvSpPr>
        <xdr:cNvPr id="36" name="Rounded Rectangular Callout 35"/>
        <xdr:cNvSpPr/>
      </xdr:nvSpPr>
      <xdr:spPr>
        <a:xfrm>
          <a:off x="6057900" y="8137074"/>
          <a:ext cx="600529" cy="295742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D4.1.2</a:t>
          </a:r>
          <a:endParaRPr lang="en-US" sz="1100"/>
        </a:p>
      </xdr:txBody>
    </xdr:sp>
    <xdr:clientData/>
  </xdr:twoCellAnchor>
  <xdr:twoCellAnchor>
    <xdr:from>
      <xdr:col>43</xdr:col>
      <xdr:colOff>357407</xdr:colOff>
      <xdr:row>39</xdr:row>
      <xdr:rowOff>139698</xdr:rowOff>
    </xdr:from>
    <xdr:to>
      <xdr:col>45</xdr:col>
      <xdr:colOff>183236</xdr:colOff>
      <xdr:row>41</xdr:row>
      <xdr:rowOff>36297</xdr:rowOff>
    </xdr:to>
    <xdr:sp macro="" textlink="">
      <xdr:nvSpPr>
        <xdr:cNvPr id="37" name="Rounded Rectangular Callout 36"/>
        <xdr:cNvSpPr/>
      </xdr:nvSpPr>
      <xdr:spPr>
        <a:xfrm>
          <a:off x="18239007" y="8115298"/>
          <a:ext cx="587829" cy="277599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D4.1.3</a:t>
          </a:r>
          <a:endParaRPr lang="en-US" sz="1100"/>
        </a:p>
      </xdr:txBody>
    </xdr:sp>
    <xdr:clientData/>
  </xdr:twoCellAnchor>
  <xdr:twoCellAnchor>
    <xdr:from>
      <xdr:col>27</xdr:col>
      <xdr:colOff>124209</xdr:colOff>
      <xdr:row>44</xdr:row>
      <xdr:rowOff>4043</xdr:rowOff>
    </xdr:from>
    <xdr:to>
      <xdr:col>29</xdr:col>
      <xdr:colOff>26244</xdr:colOff>
      <xdr:row>45</xdr:row>
      <xdr:rowOff>91132</xdr:rowOff>
    </xdr:to>
    <xdr:sp macro="" textlink="">
      <xdr:nvSpPr>
        <xdr:cNvPr id="38" name="Rounded Rectangular Callout 37"/>
        <xdr:cNvSpPr/>
      </xdr:nvSpPr>
      <xdr:spPr>
        <a:xfrm>
          <a:off x="11909809" y="8932143"/>
          <a:ext cx="664035" cy="277589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D5.1.1a</a:t>
          </a:r>
          <a:endParaRPr lang="en-US" sz="1100"/>
        </a:p>
      </xdr:txBody>
    </xdr:sp>
    <xdr:clientData/>
  </xdr:twoCellAnchor>
  <xdr:twoCellAnchor>
    <xdr:from>
      <xdr:col>44</xdr:col>
      <xdr:colOff>181237</xdr:colOff>
      <xdr:row>44</xdr:row>
      <xdr:rowOff>3626</xdr:rowOff>
    </xdr:from>
    <xdr:to>
      <xdr:col>45</xdr:col>
      <xdr:colOff>464272</xdr:colOff>
      <xdr:row>45</xdr:row>
      <xdr:rowOff>96158</xdr:rowOff>
    </xdr:to>
    <xdr:sp macro="" textlink="">
      <xdr:nvSpPr>
        <xdr:cNvPr id="39" name="Rounded Rectangular Callout 38"/>
        <xdr:cNvSpPr/>
      </xdr:nvSpPr>
      <xdr:spPr>
        <a:xfrm>
          <a:off x="18443837" y="8931726"/>
          <a:ext cx="664035" cy="283032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D5.1.1b</a:t>
          </a:r>
          <a:endParaRPr lang="en-US" sz="1100"/>
        </a:p>
      </xdr:txBody>
    </xdr:sp>
    <xdr:clientData/>
  </xdr:twoCellAnchor>
  <xdr:twoCellAnchor>
    <xdr:from>
      <xdr:col>33</xdr:col>
      <xdr:colOff>58261</xdr:colOff>
      <xdr:row>13</xdr:row>
      <xdr:rowOff>110722</xdr:rowOff>
    </xdr:from>
    <xdr:to>
      <xdr:col>34</xdr:col>
      <xdr:colOff>265090</xdr:colOff>
      <xdr:row>14</xdr:row>
      <xdr:rowOff>183657</xdr:rowOff>
    </xdr:to>
    <xdr:sp macro="" textlink="">
      <xdr:nvSpPr>
        <xdr:cNvPr id="40" name="Rounded Rectangular Callout 39"/>
        <xdr:cNvSpPr/>
      </xdr:nvSpPr>
      <xdr:spPr>
        <a:xfrm>
          <a:off x="14129861" y="3133322"/>
          <a:ext cx="587829" cy="263435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D1.3.2</a:t>
          </a:r>
          <a:endParaRPr lang="en-US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311861</xdr:colOff>
      <xdr:row>3</xdr:row>
      <xdr:rowOff>57150</xdr:rowOff>
    </xdr:from>
    <xdr:to>
      <xdr:col>37</xdr:col>
      <xdr:colOff>137690</xdr:colOff>
      <xdr:row>4</xdr:row>
      <xdr:rowOff>135165</xdr:rowOff>
    </xdr:to>
    <xdr:sp macro="" textlink="">
      <xdr:nvSpPr>
        <xdr:cNvPr id="21" name="Rounded Rectangular Callout 20"/>
        <xdr:cNvSpPr/>
      </xdr:nvSpPr>
      <xdr:spPr>
        <a:xfrm>
          <a:off x="15561386" y="1381125"/>
          <a:ext cx="587829" cy="268515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D1.1.1</a:t>
          </a:r>
          <a:endParaRPr lang="en-US" sz="1100"/>
        </a:p>
      </xdr:txBody>
    </xdr:sp>
    <xdr:clientData/>
  </xdr:twoCellAnchor>
  <xdr:twoCellAnchor>
    <xdr:from>
      <xdr:col>24</xdr:col>
      <xdr:colOff>140409</xdr:colOff>
      <xdr:row>8</xdr:row>
      <xdr:rowOff>124734</xdr:rowOff>
    </xdr:from>
    <xdr:to>
      <xdr:col>25</xdr:col>
      <xdr:colOff>347238</xdr:colOff>
      <xdr:row>10</xdr:row>
      <xdr:rowOff>12249</xdr:rowOff>
    </xdr:to>
    <xdr:sp macro="" textlink="">
      <xdr:nvSpPr>
        <xdr:cNvPr id="22" name="Rounded Rectangular Callout 21"/>
        <xdr:cNvSpPr/>
      </xdr:nvSpPr>
      <xdr:spPr>
        <a:xfrm>
          <a:off x="11198934" y="2401209"/>
          <a:ext cx="587829" cy="268515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D1.2.1</a:t>
          </a:r>
          <a:endParaRPr lang="en-US" sz="1100"/>
        </a:p>
      </xdr:txBody>
    </xdr:sp>
    <xdr:clientData/>
  </xdr:twoCellAnchor>
  <xdr:twoCellAnchor>
    <xdr:from>
      <xdr:col>20</xdr:col>
      <xdr:colOff>357421</xdr:colOff>
      <xdr:row>13</xdr:row>
      <xdr:rowOff>94352</xdr:rowOff>
    </xdr:from>
    <xdr:to>
      <xdr:col>22</xdr:col>
      <xdr:colOff>183250</xdr:colOff>
      <xdr:row>14</xdr:row>
      <xdr:rowOff>159667</xdr:rowOff>
    </xdr:to>
    <xdr:sp macro="" textlink="">
      <xdr:nvSpPr>
        <xdr:cNvPr id="23" name="Rounded Rectangular Callout 22"/>
        <xdr:cNvSpPr/>
      </xdr:nvSpPr>
      <xdr:spPr>
        <a:xfrm>
          <a:off x="9476021" y="3116952"/>
          <a:ext cx="587829" cy="255815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D1.3.1</a:t>
          </a:r>
          <a:endParaRPr lang="en-US" sz="1100"/>
        </a:p>
      </xdr:txBody>
    </xdr:sp>
    <xdr:clientData/>
  </xdr:twoCellAnchor>
  <xdr:twoCellAnchor>
    <xdr:from>
      <xdr:col>39</xdr:col>
      <xdr:colOff>313888</xdr:colOff>
      <xdr:row>21</xdr:row>
      <xdr:rowOff>50784</xdr:rowOff>
    </xdr:from>
    <xdr:to>
      <xdr:col>41</xdr:col>
      <xdr:colOff>139717</xdr:colOff>
      <xdr:row>22</xdr:row>
      <xdr:rowOff>116099</xdr:rowOff>
    </xdr:to>
    <xdr:sp macro="" textlink="">
      <xdr:nvSpPr>
        <xdr:cNvPr id="24" name="Rounded Rectangular Callout 23"/>
        <xdr:cNvSpPr/>
      </xdr:nvSpPr>
      <xdr:spPr>
        <a:xfrm>
          <a:off x="16671488" y="4597384"/>
          <a:ext cx="587829" cy="255815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D2.1.1</a:t>
          </a:r>
          <a:endParaRPr lang="en-US" sz="1100"/>
        </a:p>
      </xdr:txBody>
    </xdr:sp>
    <xdr:clientData/>
  </xdr:twoCellAnchor>
  <xdr:twoCellAnchor>
    <xdr:from>
      <xdr:col>39</xdr:col>
      <xdr:colOff>313884</xdr:colOff>
      <xdr:row>23</xdr:row>
      <xdr:rowOff>45341</xdr:rowOff>
    </xdr:from>
    <xdr:to>
      <xdr:col>41</xdr:col>
      <xdr:colOff>139713</xdr:colOff>
      <xdr:row>24</xdr:row>
      <xdr:rowOff>116099</xdr:rowOff>
    </xdr:to>
    <xdr:sp macro="" textlink="">
      <xdr:nvSpPr>
        <xdr:cNvPr id="25" name="Rounded Rectangular Callout 24"/>
        <xdr:cNvSpPr/>
      </xdr:nvSpPr>
      <xdr:spPr>
        <a:xfrm>
          <a:off x="16671484" y="4972941"/>
          <a:ext cx="587829" cy="261258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D2.1.2</a:t>
          </a:r>
          <a:endParaRPr lang="en-US" sz="1100"/>
        </a:p>
      </xdr:txBody>
    </xdr:sp>
    <xdr:clientData/>
  </xdr:twoCellAnchor>
  <xdr:twoCellAnchor>
    <xdr:from>
      <xdr:col>15</xdr:col>
      <xdr:colOff>21777</xdr:colOff>
      <xdr:row>25</xdr:row>
      <xdr:rowOff>12695</xdr:rowOff>
    </xdr:from>
    <xdr:to>
      <xdr:col>16</xdr:col>
      <xdr:colOff>293922</xdr:colOff>
      <xdr:row>26</xdr:row>
      <xdr:rowOff>77649</xdr:rowOff>
    </xdr:to>
    <xdr:sp macro="" textlink="">
      <xdr:nvSpPr>
        <xdr:cNvPr id="26" name="Rounded Rectangular Callout 25"/>
        <xdr:cNvSpPr/>
      </xdr:nvSpPr>
      <xdr:spPr>
        <a:xfrm>
          <a:off x="7235377" y="5321295"/>
          <a:ext cx="653145" cy="255454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D2.1.3a</a:t>
          </a:r>
          <a:endParaRPr lang="en-US" sz="1100"/>
        </a:p>
      </xdr:txBody>
    </xdr:sp>
    <xdr:clientData/>
  </xdr:twoCellAnchor>
  <xdr:twoCellAnchor>
    <xdr:from>
      <xdr:col>24</xdr:col>
      <xdr:colOff>324767</xdr:colOff>
      <xdr:row>23</xdr:row>
      <xdr:rowOff>165093</xdr:rowOff>
    </xdr:from>
    <xdr:to>
      <xdr:col>26</xdr:col>
      <xdr:colOff>226794</xdr:colOff>
      <xdr:row>25</xdr:row>
      <xdr:rowOff>56240</xdr:rowOff>
    </xdr:to>
    <xdr:sp macro="" textlink="">
      <xdr:nvSpPr>
        <xdr:cNvPr id="27" name="Rounded Rectangular Callout 26"/>
        <xdr:cNvSpPr/>
      </xdr:nvSpPr>
      <xdr:spPr>
        <a:xfrm>
          <a:off x="11383292" y="5299068"/>
          <a:ext cx="664027" cy="272147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D2.1.3b</a:t>
          </a:r>
          <a:endParaRPr lang="en-US" sz="1100"/>
        </a:p>
      </xdr:txBody>
    </xdr:sp>
    <xdr:clientData/>
  </xdr:twoCellAnchor>
  <xdr:twoCellAnchor>
    <xdr:from>
      <xdr:col>37</xdr:col>
      <xdr:colOff>313883</xdr:colOff>
      <xdr:row>25</xdr:row>
      <xdr:rowOff>23574</xdr:rowOff>
    </xdr:from>
    <xdr:to>
      <xdr:col>39</xdr:col>
      <xdr:colOff>226794</xdr:colOff>
      <xdr:row>26</xdr:row>
      <xdr:rowOff>137882</xdr:rowOff>
    </xdr:to>
    <xdr:sp macro="" textlink="">
      <xdr:nvSpPr>
        <xdr:cNvPr id="28" name="Rounded Rectangular Callout 27"/>
        <xdr:cNvSpPr/>
      </xdr:nvSpPr>
      <xdr:spPr>
        <a:xfrm>
          <a:off x="15909483" y="5332174"/>
          <a:ext cx="674911" cy="304808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D2.1.3c</a:t>
          </a:r>
          <a:endParaRPr lang="en-US" sz="1100"/>
        </a:p>
      </xdr:txBody>
    </xdr:sp>
    <xdr:clientData/>
  </xdr:twoCellAnchor>
  <xdr:twoCellAnchor>
    <xdr:from>
      <xdr:col>39</xdr:col>
      <xdr:colOff>313889</xdr:colOff>
      <xdr:row>25</xdr:row>
      <xdr:rowOff>23571</xdr:rowOff>
    </xdr:from>
    <xdr:to>
      <xdr:col>41</xdr:col>
      <xdr:colOff>139718</xdr:colOff>
      <xdr:row>26</xdr:row>
      <xdr:rowOff>94328</xdr:rowOff>
    </xdr:to>
    <xdr:sp macro="" textlink="">
      <xdr:nvSpPr>
        <xdr:cNvPr id="29" name="Rounded Rectangular Callout 28"/>
        <xdr:cNvSpPr/>
      </xdr:nvSpPr>
      <xdr:spPr>
        <a:xfrm>
          <a:off x="16671489" y="5332171"/>
          <a:ext cx="587829" cy="261257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D2.1.4</a:t>
          </a:r>
          <a:endParaRPr lang="en-US" sz="1100"/>
        </a:p>
      </xdr:txBody>
    </xdr:sp>
    <xdr:clientData/>
  </xdr:twoCellAnchor>
  <xdr:twoCellAnchor>
    <xdr:from>
      <xdr:col>36</xdr:col>
      <xdr:colOff>346550</xdr:colOff>
      <xdr:row>27</xdr:row>
      <xdr:rowOff>126987</xdr:rowOff>
    </xdr:from>
    <xdr:to>
      <xdr:col>38</xdr:col>
      <xdr:colOff>172379</xdr:colOff>
      <xdr:row>29</xdr:row>
      <xdr:rowOff>23586</xdr:rowOff>
    </xdr:to>
    <xdr:sp macro="" textlink="">
      <xdr:nvSpPr>
        <xdr:cNvPr id="30" name="Rounded Rectangular Callout 29"/>
        <xdr:cNvSpPr/>
      </xdr:nvSpPr>
      <xdr:spPr>
        <a:xfrm>
          <a:off x="15561150" y="5816587"/>
          <a:ext cx="587829" cy="277599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D2.2.1</a:t>
          </a:r>
          <a:endParaRPr lang="en-US" sz="1100"/>
        </a:p>
      </xdr:txBody>
    </xdr:sp>
    <xdr:clientData/>
  </xdr:twoCellAnchor>
  <xdr:twoCellAnchor>
    <xdr:from>
      <xdr:col>16</xdr:col>
      <xdr:colOff>308432</xdr:colOff>
      <xdr:row>28</xdr:row>
      <xdr:rowOff>63500</xdr:rowOff>
    </xdr:from>
    <xdr:to>
      <xdr:col>18</xdr:col>
      <xdr:colOff>210461</xdr:colOff>
      <xdr:row>29</xdr:row>
      <xdr:rowOff>181429</xdr:rowOff>
    </xdr:to>
    <xdr:sp macro="" textlink="">
      <xdr:nvSpPr>
        <xdr:cNvPr id="31" name="Rounded Rectangular Callout 30"/>
        <xdr:cNvSpPr/>
      </xdr:nvSpPr>
      <xdr:spPr>
        <a:xfrm>
          <a:off x="7903032" y="5943600"/>
          <a:ext cx="664029" cy="308429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D2.2.2a</a:t>
          </a:r>
          <a:endParaRPr lang="en-US" sz="1100"/>
        </a:p>
      </xdr:txBody>
    </xdr:sp>
    <xdr:clientData/>
  </xdr:twoCellAnchor>
  <xdr:twoCellAnchor>
    <xdr:from>
      <xdr:col>25</xdr:col>
      <xdr:colOff>292106</xdr:colOff>
      <xdr:row>28</xdr:row>
      <xdr:rowOff>105224</xdr:rowOff>
    </xdr:from>
    <xdr:to>
      <xdr:col>27</xdr:col>
      <xdr:colOff>281629</xdr:colOff>
      <xdr:row>30</xdr:row>
      <xdr:rowOff>45157</xdr:rowOff>
    </xdr:to>
    <xdr:sp macro="" textlink="">
      <xdr:nvSpPr>
        <xdr:cNvPr id="32" name="Rounded Rectangular Callout 31"/>
        <xdr:cNvSpPr/>
      </xdr:nvSpPr>
      <xdr:spPr>
        <a:xfrm>
          <a:off x="11731631" y="6191699"/>
          <a:ext cx="751523" cy="320933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D2.2.2b</a:t>
          </a:r>
          <a:endParaRPr lang="en-US" sz="1100"/>
        </a:p>
      </xdr:txBody>
    </xdr:sp>
    <xdr:clientData/>
  </xdr:twoCellAnchor>
  <xdr:twoCellAnchor>
    <xdr:from>
      <xdr:col>39</xdr:col>
      <xdr:colOff>281219</xdr:colOff>
      <xdr:row>27</xdr:row>
      <xdr:rowOff>148761</xdr:rowOff>
    </xdr:from>
    <xdr:to>
      <xdr:col>41</xdr:col>
      <xdr:colOff>183248</xdr:colOff>
      <xdr:row>29</xdr:row>
      <xdr:rowOff>94333</xdr:rowOff>
    </xdr:to>
    <xdr:sp macro="" textlink="">
      <xdr:nvSpPr>
        <xdr:cNvPr id="33" name="Rounded Rectangular Callout 32"/>
        <xdr:cNvSpPr/>
      </xdr:nvSpPr>
      <xdr:spPr>
        <a:xfrm>
          <a:off x="16638819" y="5838361"/>
          <a:ext cx="664029" cy="326572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D2.2.2c</a:t>
          </a:r>
          <a:endParaRPr lang="en-US" sz="1100"/>
        </a:p>
      </xdr:txBody>
    </xdr:sp>
    <xdr:clientData/>
  </xdr:twoCellAnchor>
  <xdr:twoCellAnchor>
    <xdr:from>
      <xdr:col>15</xdr:col>
      <xdr:colOff>21778</xdr:colOff>
      <xdr:row>32</xdr:row>
      <xdr:rowOff>105230</xdr:rowOff>
    </xdr:from>
    <xdr:to>
      <xdr:col>16</xdr:col>
      <xdr:colOff>228607</xdr:colOff>
      <xdr:row>33</xdr:row>
      <xdr:rowOff>148786</xdr:rowOff>
    </xdr:to>
    <xdr:sp macro="" textlink="">
      <xdr:nvSpPr>
        <xdr:cNvPr id="34" name="Rounded Rectangular Callout 33"/>
        <xdr:cNvSpPr/>
      </xdr:nvSpPr>
      <xdr:spPr>
        <a:xfrm>
          <a:off x="7235378" y="6747330"/>
          <a:ext cx="587829" cy="234056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D3.1.1</a:t>
          </a:r>
          <a:endParaRPr lang="en-US" sz="1100"/>
        </a:p>
      </xdr:txBody>
    </xdr:sp>
    <xdr:clientData/>
  </xdr:twoCellAnchor>
  <xdr:twoCellAnchor>
    <xdr:from>
      <xdr:col>11</xdr:col>
      <xdr:colOff>379190</xdr:colOff>
      <xdr:row>37</xdr:row>
      <xdr:rowOff>126996</xdr:rowOff>
    </xdr:from>
    <xdr:to>
      <xdr:col>13</xdr:col>
      <xdr:colOff>217719</xdr:colOff>
      <xdr:row>38</xdr:row>
      <xdr:rowOff>170552</xdr:rowOff>
    </xdr:to>
    <xdr:sp macro="" textlink="">
      <xdr:nvSpPr>
        <xdr:cNvPr id="35" name="Rounded Rectangular Callout 34"/>
        <xdr:cNvSpPr/>
      </xdr:nvSpPr>
      <xdr:spPr>
        <a:xfrm>
          <a:off x="6068790" y="7721596"/>
          <a:ext cx="600529" cy="234056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D4.1.1</a:t>
          </a:r>
          <a:endParaRPr lang="en-US" sz="1100"/>
        </a:p>
      </xdr:txBody>
    </xdr:sp>
    <xdr:clientData/>
  </xdr:twoCellAnchor>
  <xdr:twoCellAnchor>
    <xdr:from>
      <xdr:col>11</xdr:col>
      <xdr:colOff>368300</xdr:colOff>
      <xdr:row>39</xdr:row>
      <xdr:rowOff>148774</xdr:rowOff>
    </xdr:from>
    <xdr:to>
      <xdr:col>13</xdr:col>
      <xdr:colOff>206829</xdr:colOff>
      <xdr:row>41</xdr:row>
      <xdr:rowOff>63516</xdr:rowOff>
    </xdr:to>
    <xdr:sp macro="" textlink="">
      <xdr:nvSpPr>
        <xdr:cNvPr id="36" name="Rounded Rectangular Callout 35"/>
        <xdr:cNvSpPr/>
      </xdr:nvSpPr>
      <xdr:spPr>
        <a:xfrm>
          <a:off x="6057900" y="8124374"/>
          <a:ext cx="600529" cy="295742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D4.1.2</a:t>
          </a:r>
          <a:endParaRPr lang="en-US" sz="1100"/>
        </a:p>
      </xdr:txBody>
    </xdr:sp>
    <xdr:clientData/>
  </xdr:twoCellAnchor>
  <xdr:twoCellAnchor>
    <xdr:from>
      <xdr:col>43</xdr:col>
      <xdr:colOff>357407</xdr:colOff>
      <xdr:row>39</xdr:row>
      <xdr:rowOff>126998</xdr:rowOff>
    </xdr:from>
    <xdr:to>
      <xdr:col>45</xdr:col>
      <xdr:colOff>183236</xdr:colOff>
      <xdr:row>41</xdr:row>
      <xdr:rowOff>23597</xdr:rowOff>
    </xdr:to>
    <xdr:sp macro="" textlink="">
      <xdr:nvSpPr>
        <xdr:cNvPr id="37" name="Rounded Rectangular Callout 36"/>
        <xdr:cNvSpPr/>
      </xdr:nvSpPr>
      <xdr:spPr>
        <a:xfrm>
          <a:off x="18239007" y="8102598"/>
          <a:ext cx="587829" cy="277599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D4.1.3</a:t>
          </a:r>
          <a:endParaRPr lang="en-US" sz="1100"/>
        </a:p>
      </xdr:txBody>
    </xdr:sp>
    <xdr:clientData/>
  </xdr:twoCellAnchor>
  <xdr:twoCellAnchor>
    <xdr:from>
      <xdr:col>27</xdr:col>
      <xdr:colOff>124209</xdr:colOff>
      <xdr:row>43</xdr:row>
      <xdr:rowOff>181843</xdr:rowOff>
    </xdr:from>
    <xdr:to>
      <xdr:col>29</xdr:col>
      <xdr:colOff>26244</xdr:colOff>
      <xdr:row>45</xdr:row>
      <xdr:rowOff>78432</xdr:rowOff>
    </xdr:to>
    <xdr:sp macro="" textlink="">
      <xdr:nvSpPr>
        <xdr:cNvPr id="38" name="Rounded Rectangular Callout 37"/>
        <xdr:cNvSpPr/>
      </xdr:nvSpPr>
      <xdr:spPr>
        <a:xfrm>
          <a:off x="11909809" y="8919443"/>
          <a:ext cx="664035" cy="277589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D5.1.1a</a:t>
          </a:r>
          <a:endParaRPr lang="en-US" sz="1100"/>
        </a:p>
      </xdr:txBody>
    </xdr:sp>
    <xdr:clientData/>
  </xdr:twoCellAnchor>
  <xdr:twoCellAnchor>
    <xdr:from>
      <xdr:col>44</xdr:col>
      <xdr:colOff>181237</xdr:colOff>
      <xdr:row>43</xdr:row>
      <xdr:rowOff>181426</xdr:rowOff>
    </xdr:from>
    <xdr:to>
      <xdr:col>45</xdr:col>
      <xdr:colOff>464272</xdr:colOff>
      <xdr:row>45</xdr:row>
      <xdr:rowOff>83458</xdr:rowOff>
    </xdr:to>
    <xdr:sp macro="" textlink="">
      <xdr:nvSpPr>
        <xdr:cNvPr id="39" name="Rounded Rectangular Callout 38"/>
        <xdr:cNvSpPr/>
      </xdr:nvSpPr>
      <xdr:spPr>
        <a:xfrm>
          <a:off x="18443837" y="8919026"/>
          <a:ext cx="664035" cy="283032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D5.1.1b</a:t>
          </a:r>
          <a:endParaRPr lang="en-US" sz="1100"/>
        </a:p>
      </xdr:txBody>
    </xdr:sp>
    <xdr:clientData/>
  </xdr:twoCellAnchor>
  <xdr:twoCellAnchor>
    <xdr:from>
      <xdr:col>33</xdr:col>
      <xdr:colOff>58261</xdr:colOff>
      <xdr:row>13</xdr:row>
      <xdr:rowOff>98022</xdr:rowOff>
    </xdr:from>
    <xdr:to>
      <xdr:col>34</xdr:col>
      <xdr:colOff>265090</xdr:colOff>
      <xdr:row>14</xdr:row>
      <xdr:rowOff>170957</xdr:rowOff>
    </xdr:to>
    <xdr:sp macro="" textlink="">
      <xdr:nvSpPr>
        <xdr:cNvPr id="40" name="Rounded Rectangular Callout 39"/>
        <xdr:cNvSpPr/>
      </xdr:nvSpPr>
      <xdr:spPr>
        <a:xfrm>
          <a:off x="14129861" y="3120622"/>
          <a:ext cx="587829" cy="263435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D1.3.2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311861</xdr:colOff>
      <xdr:row>3</xdr:row>
      <xdr:rowOff>51643</xdr:rowOff>
    </xdr:from>
    <xdr:to>
      <xdr:col>37</xdr:col>
      <xdr:colOff>137690</xdr:colOff>
      <xdr:row>4</xdr:row>
      <xdr:rowOff>141512</xdr:rowOff>
    </xdr:to>
    <xdr:sp macro="" textlink="">
      <xdr:nvSpPr>
        <xdr:cNvPr id="22" name="Rounded Rectangular Callout 21"/>
        <xdr:cNvSpPr/>
      </xdr:nvSpPr>
      <xdr:spPr>
        <a:xfrm>
          <a:off x="15526461" y="1372443"/>
          <a:ext cx="587829" cy="284602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D1.1.1</a:t>
          </a:r>
          <a:endParaRPr lang="en-US" sz="1100"/>
        </a:p>
      </xdr:txBody>
    </xdr:sp>
    <xdr:clientData/>
  </xdr:twoCellAnchor>
  <xdr:twoCellAnchor>
    <xdr:from>
      <xdr:col>24</xdr:col>
      <xdr:colOff>111834</xdr:colOff>
      <xdr:row>8</xdr:row>
      <xdr:rowOff>159659</xdr:rowOff>
    </xdr:from>
    <xdr:to>
      <xdr:col>25</xdr:col>
      <xdr:colOff>318663</xdr:colOff>
      <xdr:row>10</xdr:row>
      <xdr:rowOff>47174</xdr:rowOff>
    </xdr:to>
    <xdr:sp macro="" textlink="">
      <xdr:nvSpPr>
        <xdr:cNvPr id="24" name="Rounded Rectangular Callout 23"/>
        <xdr:cNvSpPr/>
      </xdr:nvSpPr>
      <xdr:spPr>
        <a:xfrm>
          <a:off x="11160834" y="2438039"/>
          <a:ext cx="587829" cy="268515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D1.2.1</a:t>
          </a:r>
          <a:endParaRPr lang="en-US" sz="1100"/>
        </a:p>
      </xdr:txBody>
    </xdr:sp>
    <xdr:clientData/>
  </xdr:twoCellAnchor>
  <xdr:twoCellAnchor>
    <xdr:from>
      <xdr:col>20</xdr:col>
      <xdr:colOff>357421</xdr:colOff>
      <xdr:row>13</xdr:row>
      <xdr:rowOff>81652</xdr:rowOff>
    </xdr:from>
    <xdr:to>
      <xdr:col>22</xdr:col>
      <xdr:colOff>183250</xdr:colOff>
      <xdr:row>14</xdr:row>
      <xdr:rowOff>146967</xdr:rowOff>
    </xdr:to>
    <xdr:sp macro="" textlink="">
      <xdr:nvSpPr>
        <xdr:cNvPr id="25" name="Rounded Rectangular Callout 24"/>
        <xdr:cNvSpPr/>
      </xdr:nvSpPr>
      <xdr:spPr>
        <a:xfrm>
          <a:off x="9476021" y="3104252"/>
          <a:ext cx="587829" cy="255815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D1.3.1</a:t>
          </a:r>
          <a:endParaRPr lang="en-US" sz="1100"/>
        </a:p>
      </xdr:txBody>
    </xdr:sp>
    <xdr:clientData/>
  </xdr:twoCellAnchor>
  <xdr:twoCellAnchor>
    <xdr:from>
      <xdr:col>39</xdr:col>
      <xdr:colOff>313888</xdr:colOff>
      <xdr:row>21</xdr:row>
      <xdr:rowOff>38084</xdr:rowOff>
    </xdr:from>
    <xdr:to>
      <xdr:col>41</xdr:col>
      <xdr:colOff>139717</xdr:colOff>
      <xdr:row>22</xdr:row>
      <xdr:rowOff>103399</xdr:rowOff>
    </xdr:to>
    <xdr:sp macro="" textlink="">
      <xdr:nvSpPr>
        <xdr:cNvPr id="26" name="Rounded Rectangular Callout 25"/>
        <xdr:cNvSpPr/>
      </xdr:nvSpPr>
      <xdr:spPr>
        <a:xfrm>
          <a:off x="16671488" y="4584684"/>
          <a:ext cx="587829" cy="255815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D2.1.1</a:t>
          </a:r>
          <a:endParaRPr lang="en-US" sz="1100"/>
        </a:p>
      </xdr:txBody>
    </xdr:sp>
    <xdr:clientData/>
  </xdr:twoCellAnchor>
  <xdr:twoCellAnchor>
    <xdr:from>
      <xdr:col>39</xdr:col>
      <xdr:colOff>313884</xdr:colOff>
      <xdr:row>23</xdr:row>
      <xdr:rowOff>32641</xdr:rowOff>
    </xdr:from>
    <xdr:to>
      <xdr:col>41</xdr:col>
      <xdr:colOff>139713</xdr:colOff>
      <xdr:row>24</xdr:row>
      <xdr:rowOff>103399</xdr:rowOff>
    </xdr:to>
    <xdr:sp macro="" textlink="">
      <xdr:nvSpPr>
        <xdr:cNvPr id="27" name="Rounded Rectangular Callout 26"/>
        <xdr:cNvSpPr/>
      </xdr:nvSpPr>
      <xdr:spPr>
        <a:xfrm>
          <a:off x="16671484" y="4960241"/>
          <a:ext cx="587829" cy="261258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D2.1.2</a:t>
          </a:r>
          <a:endParaRPr lang="en-US" sz="1100"/>
        </a:p>
      </xdr:txBody>
    </xdr:sp>
    <xdr:clientData/>
  </xdr:twoCellAnchor>
  <xdr:twoCellAnchor>
    <xdr:from>
      <xdr:col>15</xdr:col>
      <xdr:colOff>21777</xdr:colOff>
      <xdr:row>24</xdr:row>
      <xdr:rowOff>190495</xdr:rowOff>
    </xdr:from>
    <xdr:to>
      <xdr:col>16</xdr:col>
      <xdr:colOff>293922</xdr:colOff>
      <xdr:row>26</xdr:row>
      <xdr:rowOff>64949</xdr:rowOff>
    </xdr:to>
    <xdr:sp macro="" textlink="">
      <xdr:nvSpPr>
        <xdr:cNvPr id="28" name="Rounded Rectangular Callout 27"/>
        <xdr:cNvSpPr/>
      </xdr:nvSpPr>
      <xdr:spPr>
        <a:xfrm>
          <a:off x="7235377" y="5308595"/>
          <a:ext cx="653145" cy="255454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D2.1.3a</a:t>
          </a:r>
          <a:endParaRPr lang="en-US" sz="1100"/>
        </a:p>
      </xdr:txBody>
    </xdr:sp>
    <xdr:clientData/>
  </xdr:twoCellAnchor>
  <xdr:twoCellAnchor>
    <xdr:from>
      <xdr:col>24</xdr:col>
      <xdr:colOff>324767</xdr:colOff>
      <xdr:row>23</xdr:row>
      <xdr:rowOff>139689</xdr:rowOff>
    </xdr:from>
    <xdr:to>
      <xdr:col>26</xdr:col>
      <xdr:colOff>226794</xdr:colOff>
      <xdr:row>25</xdr:row>
      <xdr:rowOff>30837</xdr:rowOff>
    </xdr:to>
    <xdr:sp macro="" textlink="">
      <xdr:nvSpPr>
        <xdr:cNvPr id="29" name="Rounded Rectangular Callout 28"/>
        <xdr:cNvSpPr/>
      </xdr:nvSpPr>
      <xdr:spPr>
        <a:xfrm>
          <a:off x="11348367" y="5355156"/>
          <a:ext cx="664027" cy="280614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D2.1.3b</a:t>
          </a:r>
          <a:endParaRPr lang="en-US" sz="1100"/>
        </a:p>
      </xdr:txBody>
    </xdr:sp>
    <xdr:clientData/>
  </xdr:twoCellAnchor>
  <xdr:twoCellAnchor>
    <xdr:from>
      <xdr:col>37</xdr:col>
      <xdr:colOff>313883</xdr:colOff>
      <xdr:row>25</xdr:row>
      <xdr:rowOff>10874</xdr:rowOff>
    </xdr:from>
    <xdr:to>
      <xdr:col>39</xdr:col>
      <xdr:colOff>226794</xdr:colOff>
      <xdr:row>26</xdr:row>
      <xdr:rowOff>125182</xdr:rowOff>
    </xdr:to>
    <xdr:sp macro="" textlink="">
      <xdr:nvSpPr>
        <xdr:cNvPr id="30" name="Rounded Rectangular Callout 29"/>
        <xdr:cNvSpPr/>
      </xdr:nvSpPr>
      <xdr:spPr>
        <a:xfrm>
          <a:off x="15909483" y="5319474"/>
          <a:ext cx="674911" cy="304808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D2.1.3c</a:t>
          </a:r>
          <a:endParaRPr lang="en-US" sz="1100"/>
        </a:p>
      </xdr:txBody>
    </xdr:sp>
    <xdr:clientData/>
  </xdr:twoCellAnchor>
  <xdr:twoCellAnchor>
    <xdr:from>
      <xdr:col>39</xdr:col>
      <xdr:colOff>313889</xdr:colOff>
      <xdr:row>25</xdr:row>
      <xdr:rowOff>10871</xdr:rowOff>
    </xdr:from>
    <xdr:to>
      <xdr:col>41</xdr:col>
      <xdr:colOff>139718</xdr:colOff>
      <xdr:row>26</xdr:row>
      <xdr:rowOff>81628</xdr:rowOff>
    </xdr:to>
    <xdr:sp macro="" textlink="">
      <xdr:nvSpPr>
        <xdr:cNvPr id="31" name="Rounded Rectangular Callout 30"/>
        <xdr:cNvSpPr/>
      </xdr:nvSpPr>
      <xdr:spPr>
        <a:xfrm>
          <a:off x="16671489" y="5319471"/>
          <a:ext cx="587829" cy="261257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D2.1.4</a:t>
          </a:r>
          <a:endParaRPr lang="en-US" sz="1100"/>
        </a:p>
      </xdr:txBody>
    </xdr:sp>
    <xdr:clientData/>
  </xdr:twoCellAnchor>
  <xdr:twoCellAnchor>
    <xdr:from>
      <xdr:col>36</xdr:col>
      <xdr:colOff>346550</xdr:colOff>
      <xdr:row>27</xdr:row>
      <xdr:rowOff>114287</xdr:rowOff>
    </xdr:from>
    <xdr:to>
      <xdr:col>38</xdr:col>
      <xdr:colOff>172379</xdr:colOff>
      <xdr:row>29</xdr:row>
      <xdr:rowOff>10886</xdr:rowOff>
    </xdr:to>
    <xdr:sp macro="" textlink="">
      <xdr:nvSpPr>
        <xdr:cNvPr id="32" name="Rounded Rectangular Callout 31"/>
        <xdr:cNvSpPr/>
      </xdr:nvSpPr>
      <xdr:spPr>
        <a:xfrm>
          <a:off x="15561150" y="5803887"/>
          <a:ext cx="587829" cy="277599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D2.2.1</a:t>
          </a:r>
          <a:endParaRPr lang="en-US" sz="1100"/>
        </a:p>
      </xdr:txBody>
    </xdr:sp>
    <xdr:clientData/>
  </xdr:twoCellAnchor>
  <xdr:twoCellAnchor>
    <xdr:from>
      <xdr:col>16</xdr:col>
      <xdr:colOff>308432</xdr:colOff>
      <xdr:row>28</xdr:row>
      <xdr:rowOff>50800</xdr:rowOff>
    </xdr:from>
    <xdr:to>
      <xdr:col>18</xdr:col>
      <xdr:colOff>210461</xdr:colOff>
      <xdr:row>29</xdr:row>
      <xdr:rowOff>168729</xdr:rowOff>
    </xdr:to>
    <xdr:sp macro="" textlink="">
      <xdr:nvSpPr>
        <xdr:cNvPr id="33" name="Rounded Rectangular Callout 32"/>
        <xdr:cNvSpPr/>
      </xdr:nvSpPr>
      <xdr:spPr>
        <a:xfrm>
          <a:off x="7903032" y="5930900"/>
          <a:ext cx="664029" cy="308429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D2.2.2a</a:t>
          </a:r>
          <a:endParaRPr lang="en-US" sz="1100"/>
        </a:p>
      </xdr:txBody>
    </xdr:sp>
    <xdr:clientData/>
  </xdr:twoCellAnchor>
  <xdr:twoCellAnchor>
    <xdr:from>
      <xdr:col>25</xdr:col>
      <xdr:colOff>292106</xdr:colOff>
      <xdr:row>28</xdr:row>
      <xdr:rowOff>75595</xdr:rowOff>
    </xdr:from>
    <xdr:to>
      <xdr:col>27</xdr:col>
      <xdr:colOff>281629</xdr:colOff>
      <xdr:row>30</xdr:row>
      <xdr:rowOff>15528</xdr:rowOff>
    </xdr:to>
    <xdr:sp macro="" textlink="">
      <xdr:nvSpPr>
        <xdr:cNvPr id="34" name="Rounded Rectangular Callout 33"/>
        <xdr:cNvSpPr/>
      </xdr:nvSpPr>
      <xdr:spPr>
        <a:xfrm>
          <a:off x="11696706" y="6264728"/>
          <a:ext cx="751523" cy="329400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D2.2.2b</a:t>
          </a:r>
          <a:endParaRPr lang="en-US" sz="1100"/>
        </a:p>
      </xdr:txBody>
    </xdr:sp>
    <xdr:clientData/>
  </xdr:twoCellAnchor>
  <xdr:twoCellAnchor>
    <xdr:from>
      <xdr:col>39</xdr:col>
      <xdr:colOff>281219</xdr:colOff>
      <xdr:row>27</xdr:row>
      <xdr:rowOff>136061</xdr:rowOff>
    </xdr:from>
    <xdr:to>
      <xdr:col>41</xdr:col>
      <xdr:colOff>183248</xdr:colOff>
      <xdr:row>29</xdr:row>
      <xdr:rowOff>81633</xdr:rowOff>
    </xdr:to>
    <xdr:sp macro="" textlink="">
      <xdr:nvSpPr>
        <xdr:cNvPr id="35" name="Rounded Rectangular Callout 34"/>
        <xdr:cNvSpPr/>
      </xdr:nvSpPr>
      <xdr:spPr>
        <a:xfrm>
          <a:off x="16638819" y="5825661"/>
          <a:ext cx="664029" cy="326572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D2.2.2c</a:t>
          </a:r>
          <a:endParaRPr lang="en-US" sz="1100"/>
        </a:p>
      </xdr:txBody>
    </xdr:sp>
    <xdr:clientData/>
  </xdr:twoCellAnchor>
  <xdr:twoCellAnchor>
    <xdr:from>
      <xdr:col>15</xdr:col>
      <xdr:colOff>21778</xdr:colOff>
      <xdr:row>32</xdr:row>
      <xdr:rowOff>92530</xdr:rowOff>
    </xdr:from>
    <xdr:to>
      <xdr:col>16</xdr:col>
      <xdr:colOff>228607</xdr:colOff>
      <xdr:row>33</xdr:row>
      <xdr:rowOff>136086</xdr:rowOff>
    </xdr:to>
    <xdr:sp macro="" textlink="">
      <xdr:nvSpPr>
        <xdr:cNvPr id="36" name="Rounded Rectangular Callout 35"/>
        <xdr:cNvSpPr/>
      </xdr:nvSpPr>
      <xdr:spPr>
        <a:xfrm>
          <a:off x="7235378" y="6734630"/>
          <a:ext cx="587829" cy="234056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D3.1.1</a:t>
          </a:r>
          <a:endParaRPr lang="en-US" sz="1100"/>
        </a:p>
      </xdr:txBody>
    </xdr:sp>
    <xdr:clientData/>
  </xdr:twoCellAnchor>
  <xdr:twoCellAnchor>
    <xdr:from>
      <xdr:col>11</xdr:col>
      <xdr:colOff>379190</xdr:colOff>
      <xdr:row>37</xdr:row>
      <xdr:rowOff>114296</xdr:rowOff>
    </xdr:from>
    <xdr:to>
      <xdr:col>13</xdr:col>
      <xdr:colOff>217719</xdr:colOff>
      <xdr:row>38</xdr:row>
      <xdr:rowOff>157852</xdr:rowOff>
    </xdr:to>
    <xdr:sp macro="" textlink="">
      <xdr:nvSpPr>
        <xdr:cNvPr id="37" name="Rounded Rectangular Callout 36"/>
        <xdr:cNvSpPr/>
      </xdr:nvSpPr>
      <xdr:spPr>
        <a:xfrm>
          <a:off x="6068790" y="7708896"/>
          <a:ext cx="600529" cy="234056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D4.1.1</a:t>
          </a:r>
          <a:endParaRPr lang="en-US" sz="1100"/>
        </a:p>
      </xdr:txBody>
    </xdr:sp>
    <xdr:clientData/>
  </xdr:twoCellAnchor>
  <xdr:twoCellAnchor>
    <xdr:from>
      <xdr:col>11</xdr:col>
      <xdr:colOff>368300</xdr:colOff>
      <xdr:row>39</xdr:row>
      <xdr:rowOff>136074</xdr:rowOff>
    </xdr:from>
    <xdr:to>
      <xdr:col>13</xdr:col>
      <xdr:colOff>206829</xdr:colOff>
      <xdr:row>41</xdr:row>
      <xdr:rowOff>50816</xdr:rowOff>
    </xdr:to>
    <xdr:sp macro="" textlink="">
      <xdr:nvSpPr>
        <xdr:cNvPr id="38" name="Rounded Rectangular Callout 37"/>
        <xdr:cNvSpPr/>
      </xdr:nvSpPr>
      <xdr:spPr>
        <a:xfrm>
          <a:off x="6057900" y="8111674"/>
          <a:ext cx="600529" cy="295742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D4.1.2</a:t>
          </a:r>
          <a:endParaRPr lang="en-US" sz="1100"/>
        </a:p>
      </xdr:txBody>
    </xdr:sp>
    <xdr:clientData/>
  </xdr:twoCellAnchor>
  <xdr:twoCellAnchor>
    <xdr:from>
      <xdr:col>43</xdr:col>
      <xdr:colOff>357407</xdr:colOff>
      <xdr:row>39</xdr:row>
      <xdr:rowOff>114298</xdr:rowOff>
    </xdr:from>
    <xdr:to>
      <xdr:col>45</xdr:col>
      <xdr:colOff>183236</xdr:colOff>
      <xdr:row>41</xdr:row>
      <xdr:rowOff>10897</xdr:rowOff>
    </xdr:to>
    <xdr:sp macro="" textlink="">
      <xdr:nvSpPr>
        <xdr:cNvPr id="39" name="Rounded Rectangular Callout 38"/>
        <xdr:cNvSpPr/>
      </xdr:nvSpPr>
      <xdr:spPr>
        <a:xfrm>
          <a:off x="18239007" y="8089898"/>
          <a:ext cx="587829" cy="277599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D4.1.3</a:t>
          </a:r>
          <a:endParaRPr lang="en-US" sz="1100"/>
        </a:p>
      </xdr:txBody>
    </xdr:sp>
    <xdr:clientData/>
  </xdr:twoCellAnchor>
  <xdr:twoCellAnchor>
    <xdr:from>
      <xdr:col>27</xdr:col>
      <xdr:colOff>124209</xdr:colOff>
      <xdr:row>43</xdr:row>
      <xdr:rowOff>169143</xdr:rowOff>
    </xdr:from>
    <xdr:to>
      <xdr:col>29</xdr:col>
      <xdr:colOff>26244</xdr:colOff>
      <xdr:row>45</xdr:row>
      <xdr:rowOff>65732</xdr:rowOff>
    </xdr:to>
    <xdr:sp macro="" textlink="">
      <xdr:nvSpPr>
        <xdr:cNvPr id="40" name="Rounded Rectangular Callout 39"/>
        <xdr:cNvSpPr/>
      </xdr:nvSpPr>
      <xdr:spPr>
        <a:xfrm>
          <a:off x="11909809" y="8906743"/>
          <a:ext cx="664035" cy="277589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D5.1.1a</a:t>
          </a:r>
          <a:endParaRPr lang="en-US" sz="1100"/>
        </a:p>
      </xdr:txBody>
    </xdr:sp>
    <xdr:clientData/>
  </xdr:twoCellAnchor>
  <xdr:twoCellAnchor>
    <xdr:from>
      <xdr:col>44</xdr:col>
      <xdr:colOff>181237</xdr:colOff>
      <xdr:row>43</xdr:row>
      <xdr:rowOff>168726</xdr:rowOff>
    </xdr:from>
    <xdr:to>
      <xdr:col>45</xdr:col>
      <xdr:colOff>464272</xdr:colOff>
      <xdr:row>45</xdr:row>
      <xdr:rowOff>70758</xdr:rowOff>
    </xdr:to>
    <xdr:sp macro="" textlink="">
      <xdr:nvSpPr>
        <xdr:cNvPr id="41" name="Rounded Rectangular Callout 40"/>
        <xdr:cNvSpPr/>
      </xdr:nvSpPr>
      <xdr:spPr>
        <a:xfrm>
          <a:off x="18443837" y="8906326"/>
          <a:ext cx="664035" cy="283032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D5.1.1b</a:t>
          </a:r>
          <a:endParaRPr lang="en-US" sz="1100"/>
        </a:p>
      </xdr:txBody>
    </xdr:sp>
    <xdr:clientData/>
  </xdr:twoCellAnchor>
  <xdr:twoCellAnchor>
    <xdr:from>
      <xdr:col>33</xdr:col>
      <xdr:colOff>58261</xdr:colOff>
      <xdr:row>13</xdr:row>
      <xdr:rowOff>85322</xdr:rowOff>
    </xdr:from>
    <xdr:to>
      <xdr:col>34</xdr:col>
      <xdr:colOff>265090</xdr:colOff>
      <xdr:row>14</xdr:row>
      <xdr:rowOff>158257</xdr:rowOff>
    </xdr:to>
    <xdr:sp macro="" textlink="">
      <xdr:nvSpPr>
        <xdr:cNvPr id="42" name="Rounded Rectangular Callout 41"/>
        <xdr:cNvSpPr/>
      </xdr:nvSpPr>
      <xdr:spPr>
        <a:xfrm>
          <a:off x="14129861" y="3107922"/>
          <a:ext cx="587829" cy="263435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D1.3.2</a:t>
          </a:r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337261</xdr:colOff>
      <xdr:row>3</xdr:row>
      <xdr:rowOff>66675</xdr:rowOff>
    </xdr:from>
    <xdr:to>
      <xdr:col>37</xdr:col>
      <xdr:colOff>163090</xdr:colOff>
      <xdr:row>4</xdr:row>
      <xdr:rowOff>144690</xdr:rowOff>
    </xdr:to>
    <xdr:sp macro="" textlink="">
      <xdr:nvSpPr>
        <xdr:cNvPr id="41" name="Rounded Rectangular Callout 40"/>
        <xdr:cNvSpPr/>
      </xdr:nvSpPr>
      <xdr:spPr>
        <a:xfrm>
          <a:off x="15586786" y="1390650"/>
          <a:ext cx="587829" cy="268515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D1.1.1</a:t>
          </a:r>
          <a:endParaRPr lang="en-US" sz="1100"/>
        </a:p>
      </xdr:txBody>
    </xdr:sp>
    <xdr:clientData/>
  </xdr:twoCellAnchor>
  <xdr:twoCellAnchor>
    <xdr:from>
      <xdr:col>24</xdr:col>
      <xdr:colOff>108659</xdr:colOff>
      <xdr:row>8</xdr:row>
      <xdr:rowOff>143784</xdr:rowOff>
    </xdr:from>
    <xdr:to>
      <xdr:col>25</xdr:col>
      <xdr:colOff>315488</xdr:colOff>
      <xdr:row>10</xdr:row>
      <xdr:rowOff>31299</xdr:rowOff>
    </xdr:to>
    <xdr:sp macro="" textlink="">
      <xdr:nvSpPr>
        <xdr:cNvPr id="42" name="Rounded Rectangular Callout 41"/>
        <xdr:cNvSpPr/>
      </xdr:nvSpPr>
      <xdr:spPr>
        <a:xfrm>
          <a:off x="11167184" y="2420259"/>
          <a:ext cx="587829" cy="268515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D1.2.1</a:t>
          </a:r>
          <a:endParaRPr lang="en-US" sz="1100"/>
        </a:p>
      </xdr:txBody>
    </xdr:sp>
    <xdr:clientData/>
  </xdr:twoCellAnchor>
  <xdr:twoCellAnchor>
    <xdr:from>
      <xdr:col>21</xdr:col>
      <xdr:colOff>1821</xdr:colOff>
      <xdr:row>13</xdr:row>
      <xdr:rowOff>94352</xdr:rowOff>
    </xdr:from>
    <xdr:to>
      <xdr:col>22</xdr:col>
      <xdr:colOff>208650</xdr:colOff>
      <xdr:row>14</xdr:row>
      <xdr:rowOff>159667</xdr:rowOff>
    </xdr:to>
    <xdr:sp macro="" textlink="">
      <xdr:nvSpPr>
        <xdr:cNvPr id="43" name="Rounded Rectangular Callout 42"/>
        <xdr:cNvSpPr/>
      </xdr:nvSpPr>
      <xdr:spPr>
        <a:xfrm>
          <a:off x="9501421" y="3116952"/>
          <a:ext cx="587829" cy="255815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D1.3.1</a:t>
          </a:r>
          <a:endParaRPr lang="en-US" sz="1100"/>
        </a:p>
      </xdr:txBody>
    </xdr:sp>
    <xdr:clientData/>
  </xdr:twoCellAnchor>
  <xdr:twoCellAnchor>
    <xdr:from>
      <xdr:col>39</xdr:col>
      <xdr:colOff>339288</xdr:colOff>
      <xdr:row>21</xdr:row>
      <xdr:rowOff>50784</xdr:rowOff>
    </xdr:from>
    <xdr:to>
      <xdr:col>41</xdr:col>
      <xdr:colOff>165117</xdr:colOff>
      <xdr:row>22</xdr:row>
      <xdr:rowOff>116099</xdr:rowOff>
    </xdr:to>
    <xdr:sp macro="" textlink="">
      <xdr:nvSpPr>
        <xdr:cNvPr id="44" name="Rounded Rectangular Callout 43"/>
        <xdr:cNvSpPr/>
      </xdr:nvSpPr>
      <xdr:spPr>
        <a:xfrm>
          <a:off x="16696888" y="4597384"/>
          <a:ext cx="587829" cy="255815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D2.1.1</a:t>
          </a:r>
          <a:endParaRPr lang="en-US" sz="1100"/>
        </a:p>
      </xdr:txBody>
    </xdr:sp>
    <xdr:clientData/>
  </xdr:twoCellAnchor>
  <xdr:twoCellAnchor>
    <xdr:from>
      <xdr:col>39</xdr:col>
      <xdr:colOff>339284</xdr:colOff>
      <xdr:row>23</xdr:row>
      <xdr:rowOff>45341</xdr:rowOff>
    </xdr:from>
    <xdr:to>
      <xdr:col>41</xdr:col>
      <xdr:colOff>165113</xdr:colOff>
      <xdr:row>24</xdr:row>
      <xdr:rowOff>116099</xdr:rowOff>
    </xdr:to>
    <xdr:sp macro="" textlink="">
      <xdr:nvSpPr>
        <xdr:cNvPr id="45" name="Rounded Rectangular Callout 44"/>
        <xdr:cNvSpPr/>
      </xdr:nvSpPr>
      <xdr:spPr>
        <a:xfrm>
          <a:off x="16696884" y="4972941"/>
          <a:ext cx="587829" cy="261258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D2.1.2</a:t>
          </a:r>
          <a:endParaRPr lang="en-US" sz="1100"/>
        </a:p>
      </xdr:txBody>
    </xdr:sp>
    <xdr:clientData/>
  </xdr:twoCellAnchor>
  <xdr:twoCellAnchor>
    <xdr:from>
      <xdr:col>15</xdr:col>
      <xdr:colOff>47177</xdr:colOff>
      <xdr:row>25</xdr:row>
      <xdr:rowOff>12695</xdr:rowOff>
    </xdr:from>
    <xdr:to>
      <xdr:col>16</xdr:col>
      <xdr:colOff>319322</xdr:colOff>
      <xdr:row>26</xdr:row>
      <xdr:rowOff>77649</xdr:rowOff>
    </xdr:to>
    <xdr:sp macro="" textlink="">
      <xdr:nvSpPr>
        <xdr:cNvPr id="46" name="Rounded Rectangular Callout 45"/>
        <xdr:cNvSpPr/>
      </xdr:nvSpPr>
      <xdr:spPr>
        <a:xfrm>
          <a:off x="7260777" y="5321295"/>
          <a:ext cx="653145" cy="255454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D2.1.3a</a:t>
          </a:r>
          <a:endParaRPr lang="en-US" sz="1100"/>
        </a:p>
      </xdr:txBody>
    </xdr:sp>
    <xdr:clientData/>
  </xdr:twoCellAnchor>
  <xdr:twoCellAnchor>
    <xdr:from>
      <xdr:col>24</xdr:col>
      <xdr:colOff>350167</xdr:colOff>
      <xdr:row>23</xdr:row>
      <xdr:rowOff>184143</xdr:rowOff>
    </xdr:from>
    <xdr:to>
      <xdr:col>26</xdr:col>
      <xdr:colOff>252194</xdr:colOff>
      <xdr:row>25</xdr:row>
      <xdr:rowOff>75290</xdr:rowOff>
    </xdr:to>
    <xdr:sp macro="" textlink="">
      <xdr:nvSpPr>
        <xdr:cNvPr id="47" name="Rounded Rectangular Callout 46"/>
        <xdr:cNvSpPr/>
      </xdr:nvSpPr>
      <xdr:spPr>
        <a:xfrm>
          <a:off x="11408692" y="5318118"/>
          <a:ext cx="664027" cy="272147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D2.1.3b</a:t>
          </a:r>
          <a:endParaRPr lang="en-US" sz="1100"/>
        </a:p>
      </xdr:txBody>
    </xdr:sp>
    <xdr:clientData/>
  </xdr:twoCellAnchor>
  <xdr:twoCellAnchor>
    <xdr:from>
      <xdr:col>37</xdr:col>
      <xdr:colOff>339283</xdr:colOff>
      <xdr:row>25</xdr:row>
      <xdr:rowOff>23574</xdr:rowOff>
    </xdr:from>
    <xdr:to>
      <xdr:col>39</xdr:col>
      <xdr:colOff>252194</xdr:colOff>
      <xdr:row>26</xdr:row>
      <xdr:rowOff>137882</xdr:rowOff>
    </xdr:to>
    <xdr:sp macro="" textlink="">
      <xdr:nvSpPr>
        <xdr:cNvPr id="48" name="Rounded Rectangular Callout 47"/>
        <xdr:cNvSpPr/>
      </xdr:nvSpPr>
      <xdr:spPr>
        <a:xfrm>
          <a:off x="15934883" y="5332174"/>
          <a:ext cx="674911" cy="304808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D2.1.3c</a:t>
          </a:r>
          <a:endParaRPr lang="en-US" sz="1100"/>
        </a:p>
      </xdr:txBody>
    </xdr:sp>
    <xdr:clientData/>
  </xdr:twoCellAnchor>
  <xdr:twoCellAnchor>
    <xdr:from>
      <xdr:col>39</xdr:col>
      <xdr:colOff>339289</xdr:colOff>
      <xdr:row>25</xdr:row>
      <xdr:rowOff>23571</xdr:rowOff>
    </xdr:from>
    <xdr:to>
      <xdr:col>41</xdr:col>
      <xdr:colOff>165118</xdr:colOff>
      <xdr:row>26</xdr:row>
      <xdr:rowOff>94328</xdr:rowOff>
    </xdr:to>
    <xdr:sp macro="" textlink="">
      <xdr:nvSpPr>
        <xdr:cNvPr id="49" name="Rounded Rectangular Callout 48"/>
        <xdr:cNvSpPr/>
      </xdr:nvSpPr>
      <xdr:spPr>
        <a:xfrm>
          <a:off x="16696889" y="5332171"/>
          <a:ext cx="587829" cy="261257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D2.1.4</a:t>
          </a:r>
          <a:endParaRPr lang="en-US" sz="1100"/>
        </a:p>
      </xdr:txBody>
    </xdr:sp>
    <xdr:clientData/>
  </xdr:twoCellAnchor>
  <xdr:twoCellAnchor>
    <xdr:from>
      <xdr:col>36</xdr:col>
      <xdr:colOff>371950</xdr:colOff>
      <xdr:row>27</xdr:row>
      <xdr:rowOff>126987</xdr:rowOff>
    </xdr:from>
    <xdr:to>
      <xdr:col>38</xdr:col>
      <xdr:colOff>197779</xdr:colOff>
      <xdr:row>29</xdr:row>
      <xdr:rowOff>23586</xdr:rowOff>
    </xdr:to>
    <xdr:sp macro="" textlink="">
      <xdr:nvSpPr>
        <xdr:cNvPr id="50" name="Rounded Rectangular Callout 49"/>
        <xdr:cNvSpPr/>
      </xdr:nvSpPr>
      <xdr:spPr>
        <a:xfrm>
          <a:off x="15586550" y="5816587"/>
          <a:ext cx="587829" cy="277599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D2.2.1</a:t>
          </a:r>
          <a:endParaRPr lang="en-US" sz="1100"/>
        </a:p>
      </xdr:txBody>
    </xdr:sp>
    <xdr:clientData/>
  </xdr:twoCellAnchor>
  <xdr:twoCellAnchor>
    <xdr:from>
      <xdr:col>16</xdr:col>
      <xdr:colOff>333832</xdr:colOff>
      <xdr:row>28</xdr:row>
      <xdr:rowOff>63500</xdr:rowOff>
    </xdr:from>
    <xdr:to>
      <xdr:col>18</xdr:col>
      <xdr:colOff>235861</xdr:colOff>
      <xdr:row>29</xdr:row>
      <xdr:rowOff>181429</xdr:rowOff>
    </xdr:to>
    <xdr:sp macro="" textlink="">
      <xdr:nvSpPr>
        <xdr:cNvPr id="51" name="Rounded Rectangular Callout 50"/>
        <xdr:cNvSpPr/>
      </xdr:nvSpPr>
      <xdr:spPr>
        <a:xfrm>
          <a:off x="7928432" y="5943600"/>
          <a:ext cx="664029" cy="308429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D2.2.2a</a:t>
          </a:r>
          <a:endParaRPr lang="en-US" sz="1100"/>
        </a:p>
      </xdr:txBody>
    </xdr:sp>
    <xdr:clientData/>
  </xdr:twoCellAnchor>
  <xdr:twoCellAnchor>
    <xdr:from>
      <xdr:col>25</xdr:col>
      <xdr:colOff>317506</xdr:colOff>
      <xdr:row>28</xdr:row>
      <xdr:rowOff>95699</xdr:rowOff>
    </xdr:from>
    <xdr:to>
      <xdr:col>27</xdr:col>
      <xdr:colOff>307029</xdr:colOff>
      <xdr:row>30</xdr:row>
      <xdr:rowOff>35632</xdr:rowOff>
    </xdr:to>
    <xdr:sp macro="" textlink="">
      <xdr:nvSpPr>
        <xdr:cNvPr id="52" name="Rounded Rectangular Callout 51"/>
        <xdr:cNvSpPr/>
      </xdr:nvSpPr>
      <xdr:spPr>
        <a:xfrm>
          <a:off x="11757031" y="6182174"/>
          <a:ext cx="751523" cy="320933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D2.2.2b</a:t>
          </a:r>
          <a:endParaRPr lang="en-US" sz="1100"/>
        </a:p>
      </xdr:txBody>
    </xdr:sp>
    <xdr:clientData/>
  </xdr:twoCellAnchor>
  <xdr:twoCellAnchor>
    <xdr:from>
      <xdr:col>39</xdr:col>
      <xdr:colOff>306619</xdr:colOff>
      <xdr:row>27</xdr:row>
      <xdr:rowOff>148761</xdr:rowOff>
    </xdr:from>
    <xdr:to>
      <xdr:col>41</xdr:col>
      <xdr:colOff>208648</xdr:colOff>
      <xdr:row>29</xdr:row>
      <xdr:rowOff>94333</xdr:rowOff>
    </xdr:to>
    <xdr:sp macro="" textlink="">
      <xdr:nvSpPr>
        <xdr:cNvPr id="53" name="Rounded Rectangular Callout 52"/>
        <xdr:cNvSpPr/>
      </xdr:nvSpPr>
      <xdr:spPr>
        <a:xfrm>
          <a:off x="16664219" y="5838361"/>
          <a:ext cx="664029" cy="326572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D2.2.2c</a:t>
          </a:r>
          <a:endParaRPr lang="en-US" sz="1100"/>
        </a:p>
      </xdr:txBody>
    </xdr:sp>
    <xdr:clientData/>
  </xdr:twoCellAnchor>
  <xdr:twoCellAnchor>
    <xdr:from>
      <xdr:col>15</xdr:col>
      <xdr:colOff>47178</xdr:colOff>
      <xdr:row>32</xdr:row>
      <xdr:rowOff>105230</xdr:rowOff>
    </xdr:from>
    <xdr:to>
      <xdr:col>16</xdr:col>
      <xdr:colOff>254007</xdr:colOff>
      <xdr:row>33</xdr:row>
      <xdr:rowOff>148786</xdr:rowOff>
    </xdr:to>
    <xdr:sp macro="" textlink="">
      <xdr:nvSpPr>
        <xdr:cNvPr id="54" name="Rounded Rectangular Callout 53"/>
        <xdr:cNvSpPr/>
      </xdr:nvSpPr>
      <xdr:spPr>
        <a:xfrm>
          <a:off x="7260778" y="6747330"/>
          <a:ext cx="587829" cy="234056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D3.1.1</a:t>
          </a:r>
          <a:endParaRPr lang="en-US" sz="1100"/>
        </a:p>
      </xdr:txBody>
    </xdr:sp>
    <xdr:clientData/>
  </xdr:twoCellAnchor>
  <xdr:twoCellAnchor>
    <xdr:from>
      <xdr:col>12</xdr:col>
      <xdr:colOff>23590</xdr:colOff>
      <xdr:row>37</xdr:row>
      <xdr:rowOff>126996</xdr:rowOff>
    </xdr:from>
    <xdr:to>
      <xdr:col>13</xdr:col>
      <xdr:colOff>243119</xdr:colOff>
      <xdr:row>38</xdr:row>
      <xdr:rowOff>170552</xdr:rowOff>
    </xdr:to>
    <xdr:sp macro="" textlink="">
      <xdr:nvSpPr>
        <xdr:cNvPr id="55" name="Rounded Rectangular Callout 54"/>
        <xdr:cNvSpPr/>
      </xdr:nvSpPr>
      <xdr:spPr>
        <a:xfrm>
          <a:off x="6094190" y="7721596"/>
          <a:ext cx="600529" cy="234056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D4.1.1</a:t>
          </a:r>
          <a:endParaRPr lang="en-US" sz="1100"/>
        </a:p>
      </xdr:txBody>
    </xdr:sp>
    <xdr:clientData/>
  </xdr:twoCellAnchor>
  <xdr:twoCellAnchor>
    <xdr:from>
      <xdr:col>12</xdr:col>
      <xdr:colOff>12700</xdr:colOff>
      <xdr:row>39</xdr:row>
      <xdr:rowOff>148774</xdr:rowOff>
    </xdr:from>
    <xdr:to>
      <xdr:col>13</xdr:col>
      <xdr:colOff>232229</xdr:colOff>
      <xdr:row>41</xdr:row>
      <xdr:rowOff>63516</xdr:rowOff>
    </xdr:to>
    <xdr:sp macro="" textlink="">
      <xdr:nvSpPr>
        <xdr:cNvPr id="56" name="Rounded Rectangular Callout 55"/>
        <xdr:cNvSpPr/>
      </xdr:nvSpPr>
      <xdr:spPr>
        <a:xfrm>
          <a:off x="6083300" y="8124374"/>
          <a:ext cx="600529" cy="295742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D4.1.2</a:t>
          </a:r>
          <a:endParaRPr lang="en-US" sz="1100"/>
        </a:p>
      </xdr:txBody>
    </xdr:sp>
    <xdr:clientData/>
  </xdr:twoCellAnchor>
  <xdr:twoCellAnchor>
    <xdr:from>
      <xdr:col>44</xdr:col>
      <xdr:colOff>1807</xdr:colOff>
      <xdr:row>39</xdr:row>
      <xdr:rowOff>126998</xdr:rowOff>
    </xdr:from>
    <xdr:to>
      <xdr:col>45</xdr:col>
      <xdr:colOff>208636</xdr:colOff>
      <xdr:row>41</xdr:row>
      <xdr:rowOff>23597</xdr:rowOff>
    </xdr:to>
    <xdr:sp macro="" textlink="">
      <xdr:nvSpPr>
        <xdr:cNvPr id="57" name="Rounded Rectangular Callout 56"/>
        <xdr:cNvSpPr/>
      </xdr:nvSpPr>
      <xdr:spPr>
        <a:xfrm>
          <a:off x="18264407" y="8102598"/>
          <a:ext cx="587829" cy="277599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D4.1.3</a:t>
          </a:r>
          <a:endParaRPr lang="en-US" sz="1100"/>
        </a:p>
      </xdr:txBody>
    </xdr:sp>
    <xdr:clientData/>
  </xdr:twoCellAnchor>
  <xdr:twoCellAnchor>
    <xdr:from>
      <xdr:col>27</xdr:col>
      <xdr:colOff>149609</xdr:colOff>
      <xdr:row>43</xdr:row>
      <xdr:rowOff>181843</xdr:rowOff>
    </xdr:from>
    <xdr:to>
      <xdr:col>29</xdr:col>
      <xdr:colOff>51644</xdr:colOff>
      <xdr:row>45</xdr:row>
      <xdr:rowOff>78432</xdr:rowOff>
    </xdr:to>
    <xdr:sp macro="" textlink="">
      <xdr:nvSpPr>
        <xdr:cNvPr id="58" name="Rounded Rectangular Callout 57"/>
        <xdr:cNvSpPr/>
      </xdr:nvSpPr>
      <xdr:spPr>
        <a:xfrm>
          <a:off x="11935209" y="8919443"/>
          <a:ext cx="664035" cy="277589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D5.1.1a</a:t>
          </a:r>
          <a:endParaRPr lang="en-US" sz="1100"/>
        </a:p>
      </xdr:txBody>
    </xdr:sp>
    <xdr:clientData/>
  </xdr:twoCellAnchor>
  <xdr:twoCellAnchor>
    <xdr:from>
      <xdr:col>44</xdr:col>
      <xdr:colOff>206637</xdr:colOff>
      <xdr:row>43</xdr:row>
      <xdr:rowOff>181426</xdr:rowOff>
    </xdr:from>
    <xdr:to>
      <xdr:col>45</xdr:col>
      <xdr:colOff>489672</xdr:colOff>
      <xdr:row>45</xdr:row>
      <xdr:rowOff>83458</xdr:rowOff>
    </xdr:to>
    <xdr:sp macro="" textlink="">
      <xdr:nvSpPr>
        <xdr:cNvPr id="59" name="Rounded Rectangular Callout 58"/>
        <xdr:cNvSpPr/>
      </xdr:nvSpPr>
      <xdr:spPr>
        <a:xfrm>
          <a:off x="18469237" y="8919026"/>
          <a:ext cx="664035" cy="283032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D5.1.1b</a:t>
          </a:r>
          <a:endParaRPr lang="en-US" sz="1100"/>
        </a:p>
      </xdr:txBody>
    </xdr:sp>
    <xdr:clientData/>
  </xdr:twoCellAnchor>
  <xdr:twoCellAnchor>
    <xdr:from>
      <xdr:col>33</xdr:col>
      <xdr:colOff>83661</xdr:colOff>
      <xdr:row>13</xdr:row>
      <xdr:rowOff>98022</xdr:rowOff>
    </xdr:from>
    <xdr:to>
      <xdr:col>34</xdr:col>
      <xdr:colOff>290490</xdr:colOff>
      <xdr:row>14</xdr:row>
      <xdr:rowOff>170957</xdr:rowOff>
    </xdr:to>
    <xdr:sp macro="" textlink="">
      <xdr:nvSpPr>
        <xdr:cNvPr id="60" name="Rounded Rectangular Callout 59"/>
        <xdr:cNvSpPr/>
      </xdr:nvSpPr>
      <xdr:spPr>
        <a:xfrm>
          <a:off x="14155261" y="3120622"/>
          <a:ext cx="587829" cy="263435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D1.3.2</a:t>
          </a:r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311861</xdr:colOff>
      <xdr:row>3</xdr:row>
      <xdr:rowOff>66675</xdr:rowOff>
    </xdr:from>
    <xdr:to>
      <xdr:col>37</xdr:col>
      <xdr:colOff>137690</xdr:colOff>
      <xdr:row>4</xdr:row>
      <xdr:rowOff>144690</xdr:rowOff>
    </xdr:to>
    <xdr:sp macro="" textlink="">
      <xdr:nvSpPr>
        <xdr:cNvPr id="41" name="Rounded Rectangular Callout 40"/>
        <xdr:cNvSpPr/>
      </xdr:nvSpPr>
      <xdr:spPr>
        <a:xfrm>
          <a:off x="15561386" y="1390650"/>
          <a:ext cx="587829" cy="268515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D1.1.1</a:t>
          </a:r>
          <a:endParaRPr lang="en-US" sz="1100"/>
        </a:p>
      </xdr:txBody>
    </xdr:sp>
    <xdr:clientData/>
  </xdr:twoCellAnchor>
  <xdr:twoCellAnchor>
    <xdr:from>
      <xdr:col>24</xdr:col>
      <xdr:colOff>92784</xdr:colOff>
      <xdr:row>8</xdr:row>
      <xdr:rowOff>143784</xdr:rowOff>
    </xdr:from>
    <xdr:to>
      <xdr:col>25</xdr:col>
      <xdr:colOff>299613</xdr:colOff>
      <xdr:row>10</xdr:row>
      <xdr:rowOff>31299</xdr:rowOff>
    </xdr:to>
    <xdr:sp macro="" textlink="">
      <xdr:nvSpPr>
        <xdr:cNvPr id="42" name="Rounded Rectangular Callout 41"/>
        <xdr:cNvSpPr/>
      </xdr:nvSpPr>
      <xdr:spPr>
        <a:xfrm>
          <a:off x="11151309" y="2420259"/>
          <a:ext cx="587829" cy="268515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D1.2.1</a:t>
          </a:r>
          <a:endParaRPr lang="en-US" sz="1100"/>
        </a:p>
      </xdr:txBody>
    </xdr:sp>
    <xdr:clientData/>
  </xdr:twoCellAnchor>
  <xdr:twoCellAnchor>
    <xdr:from>
      <xdr:col>20</xdr:col>
      <xdr:colOff>357421</xdr:colOff>
      <xdr:row>13</xdr:row>
      <xdr:rowOff>94352</xdr:rowOff>
    </xdr:from>
    <xdr:to>
      <xdr:col>22</xdr:col>
      <xdr:colOff>183250</xdr:colOff>
      <xdr:row>14</xdr:row>
      <xdr:rowOff>159667</xdr:rowOff>
    </xdr:to>
    <xdr:sp macro="" textlink="">
      <xdr:nvSpPr>
        <xdr:cNvPr id="43" name="Rounded Rectangular Callout 42"/>
        <xdr:cNvSpPr/>
      </xdr:nvSpPr>
      <xdr:spPr>
        <a:xfrm>
          <a:off x="9476021" y="3116952"/>
          <a:ext cx="587829" cy="255815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D1.3.1</a:t>
          </a:r>
          <a:endParaRPr lang="en-US" sz="1100"/>
        </a:p>
      </xdr:txBody>
    </xdr:sp>
    <xdr:clientData/>
  </xdr:twoCellAnchor>
  <xdr:twoCellAnchor>
    <xdr:from>
      <xdr:col>39</xdr:col>
      <xdr:colOff>313888</xdr:colOff>
      <xdr:row>21</xdr:row>
      <xdr:rowOff>50784</xdr:rowOff>
    </xdr:from>
    <xdr:to>
      <xdr:col>41</xdr:col>
      <xdr:colOff>139717</xdr:colOff>
      <xdr:row>22</xdr:row>
      <xdr:rowOff>116099</xdr:rowOff>
    </xdr:to>
    <xdr:sp macro="" textlink="">
      <xdr:nvSpPr>
        <xdr:cNvPr id="44" name="Rounded Rectangular Callout 43"/>
        <xdr:cNvSpPr/>
      </xdr:nvSpPr>
      <xdr:spPr>
        <a:xfrm>
          <a:off x="16671488" y="4597384"/>
          <a:ext cx="587829" cy="255815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D2.1.1</a:t>
          </a:r>
          <a:endParaRPr lang="en-US" sz="1100"/>
        </a:p>
      </xdr:txBody>
    </xdr:sp>
    <xdr:clientData/>
  </xdr:twoCellAnchor>
  <xdr:twoCellAnchor>
    <xdr:from>
      <xdr:col>39</xdr:col>
      <xdr:colOff>313884</xdr:colOff>
      <xdr:row>23</xdr:row>
      <xdr:rowOff>45341</xdr:rowOff>
    </xdr:from>
    <xdr:to>
      <xdr:col>41</xdr:col>
      <xdr:colOff>139713</xdr:colOff>
      <xdr:row>24</xdr:row>
      <xdr:rowOff>116099</xdr:rowOff>
    </xdr:to>
    <xdr:sp macro="" textlink="">
      <xdr:nvSpPr>
        <xdr:cNvPr id="45" name="Rounded Rectangular Callout 44"/>
        <xdr:cNvSpPr/>
      </xdr:nvSpPr>
      <xdr:spPr>
        <a:xfrm>
          <a:off x="16671484" y="4972941"/>
          <a:ext cx="587829" cy="261258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D2.1.2</a:t>
          </a:r>
          <a:endParaRPr lang="en-US" sz="1100"/>
        </a:p>
      </xdr:txBody>
    </xdr:sp>
    <xdr:clientData/>
  </xdr:twoCellAnchor>
  <xdr:twoCellAnchor>
    <xdr:from>
      <xdr:col>15</xdr:col>
      <xdr:colOff>21777</xdr:colOff>
      <xdr:row>25</xdr:row>
      <xdr:rowOff>12695</xdr:rowOff>
    </xdr:from>
    <xdr:to>
      <xdr:col>16</xdr:col>
      <xdr:colOff>293922</xdr:colOff>
      <xdr:row>26</xdr:row>
      <xdr:rowOff>77649</xdr:rowOff>
    </xdr:to>
    <xdr:sp macro="" textlink="">
      <xdr:nvSpPr>
        <xdr:cNvPr id="46" name="Rounded Rectangular Callout 45"/>
        <xdr:cNvSpPr/>
      </xdr:nvSpPr>
      <xdr:spPr>
        <a:xfrm>
          <a:off x="7235377" y="5321295"/>
          <a:ext cx="653145" cy="255454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D2.1.3a</a:t>
          </a:r>
          <a:endParaRPr lang="en-US" sz="1100"/>
        </a:p>
      </xdr:txBody>
    </xdr:sp>
    <xdr:clientData/>
  </xdr:twoCellAnchor>
  <xdr:twoCellAnchor>
    <xdr:from>
      <xdr:col>24</xdr:col>
      <xdr:colOff>324767</xdr:colOff>
      <xdr:row>23</xdr:row>
      <xdr:rowOff>184143</xdr:rowOff>
    </xdr:from>
    <xdr:to>
      <xdr:col>26</xdr:col>
      <xdr:colOff>226794</xdr:colOff>
      <xdr:row>25</xdr:row>
      <xdr:rowOff>75290</xdr:rowOff>
    </xdr:to>
    <xdr:sp macro="" textlink="">
      <xdr:nvSpPr>
        <xdr:cNvPr id="47" name="Rounded Rectangular Callout 46"/>
        <xdr:cNvSpPr/>
      </xdr:nvSpPr>
      <xdr:spPr>
        <a:xfrm>
          <a:off x="11383292" y="5318118"/>
          <a:ext cx="664027" cy="272147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D2.1.3b</a:t>
          </a:r>
          <a:endParaRPr lang="en-US" sz="1100"/>
        </a:p>
      </xdr:txBody>
    </xdr:sp>
    <xdr:clientData/>
  </xdr:twoCellAnchor>
  <xdr:twoCellAnchor>
    <xdr:from>
      <xdr:col>37</xdr:col>
      <xdr:colOff>313883</xdr:colOff>
      <xdr:row>25</xdr:row>
      <xdr:rowOff>23574</xdr:rowOff>
    </xdr:from>
    <xdr:to>
      <xdr:col>39</xdr:col>
      <xdr:colOff>226794</xdr:colOff>
      <xdr:row>26</xdr:row>
      <xdr:rowOff>137882</xdr:rowOff>
    </xdr:to>
    <xdr:sp macro="" textlink="">
      <xdr:nvSpPr>
        <xdr:cNvPr id="48" name="Rounded Rectangular Callout 47"/>
        <xdr:cNvSpPr/>
      </xdr:nvSpPr>
      <xdr:spPr>
        <a:xfrm>
          <a:off x="15909483" y="5332174"/>
          <a:ext cx="674911" cy="304808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D2.1.3c</a:t>
          </a:r>
          <a:endParaRPr lang="en-US" sz="1100"/>
        </a:p>
      </xdr:txBody>
    </xdr:sp>
    <xdr:clientData/>
  </xdr:twoCellAnchor>
  <xdr:twoCellAnchor>
    <xdr:from>
      <xdr:col>39</xdr:col>
      <xdr:colOff>313889</xdr:colOff>
      <xdr:row>25</xdr:row>
      <xdr:rowOff>23571</xdr:rowOff>
    </xdr:from>
    <xdr:to>
      <xdr:col>41</xdr:col>
      <xdr:colOff>139718</xdr:colOff>
      <xdr:row>26</xdr:row>
      <xdr:rowOff>94328</xdr:rowOff>
    </xdr:to>
    <xdr:sp macro="" textlink="">
      <xdr:nvSpPr>
        <xdr:cNvPr id="49" name="Rounded Rectangular Callout 48"/>
        <xdr:cNvSpPr/>
      </xdr:nvSpPr>
      <xdr:spPr>
        <a:xfrm>
          <a:off x="16671489" y="5332171"/>
          <a:ext cx="587829" cy="261257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D2.1.4</a:t>
          </a:r>
          <a:endParaRPr lang="en-US" sz="1100"/>
        </a:p>
      </xdr:txBody>
    </xdr:sp>
    <xdr:clientData/>
  </xdr:twoCellAnchor>
  <xdr:twoCellAnchor>
    <xdr:from>
      <xdr:col>36</xdr:col>
      <xdr:colOff>346550</xdr:colOff>
      <xdr:row>27</xdr:row>
      <xdr:rowOff>126987</xdr:rowOff>
    </xdr:from>
    <xdr:to>
      <xdr:col>38</xdr:col>
      <xdr:colOff>172379</xdr:colOff>
      <xdr:row>29</xdr:row>
      <xdr:rowOff>23586</xdr:rowOff>
    </xdr:to>
    <xdr:sp macro="" textlink="">
      <xdr:nvSpPr>
        <xdr:cNvPr id="50" name="Rounded Rectangular Callout 49"/>
        <xdr:cNvSpPr/>
      </xdr:nvSpPr>
      <xdr:spPr>
        <a:xfrm>
          <a:off x="15561150" y="5816587"/>
          <a:ext cx="587829" cy="277599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D2.2.1</a:t>
          </a:r>
          <a:endParaRPr lang="en-US" sz="1100"/>
        </a:p>
      </xdr:txBody>
    </xdr:sp>
    <xdr:clientData/>
  </xdr:twoCellAnchor>
  <xdr:twoCellAnchor>
    <xdr:from>
      <xdr:col>16</xdr:col>
      <xdr:colOff>308432</xdr:colOff>
      <xdr:row>28</xdr:row>
      <xdr:rowOff>63500</xdr:rowOff>
    </xdr:from>
    <xdr:to>
      <xdr:col>18</xdr:col>
      <xdr:colOff>210461</xdr:colOff>
      <xdr:row>29</xdr:row>
      <xdr:rowOff>181429</xdr:rowOff>
    </xdr:to>
    <xdr:sp macro="" textlink="">
      <xdr:nvSpPr>
        <xdr:cNvPr id="51" name="Rounded Rectangular Callout 50"/>
        <xdr:cNvSpPr/>
      </xdr:nvSpPr>
      <xdr:spPr>
        <a:xfrm>
          <a:off x="7903032" y="5943600"/>
          <a:ext cx="664029" cy="308429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D2.2.2a</a:t>
          </a:r>
          <a:endParaRPr lang="en-US" sz="1100"/>
        </a:p>
      </xdr:txBody>
    </xdr:sp>
    <xdr:clientData/>
  </xdr:twoCellAnchor>
  <xdr:twoCellAnchor>
    <xdr:from>
      <xdr:col>25</xdr:col>
      <xdr:colOff>292106</xdr:colOff>
      <xdr:row>28</xdr:row>
      <xdr:rowOff>76649</xdr:rowOff>
    </xdr:from>
    <xdr:to>
      <xdr:col>27</xdr:col>
      <xdr:colOff>281629</xdr:colOff>
      <xdr:row>30</xdr:row>
      <xdr:rowOff>16582</xdr:rowOff>
    </xdr:to>
    <xdr:sp macro="" textlink="">
      <xdr:nvSpPr>
        <xdr:cNvPr id="52" name="Rounded Rectangular Callout 51"/>
        <xdr:cNvSpPr/>
      </xdr:nvSpPr>
      <xdr:spPr>
        <a:xfrm>
          <a:off x="11731631" y="6163124"/>
          <a:ext cx="751523" cy="320933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D2.2.2b</a:t>
          </a:r>
          <a:endParaRPr lang="en-US" sz="1100"/>
        </a:p>
      </xdr:txBody>
    </xdr:sp>
    <xdr:clientData/>
  </xdr:twoCellAnchor>
  <xdr:twoCellAnchor>
    <xdr:from>
      <xdr:col>39</xdr:col>
      <xdr:colOff>281219</xdr:colOff>
      <xdr:row>27</xdr:row>
      <xdr:rowOff>148761</xdr:rowOff>
    </xdr:from>
    <xdr:to>
      <xdr:col>41</xdr:col>
      <xdr:colOff>183248</xdr:colOff>
      <xdr:row>29</xdr:row>
      <xdr:rowOff>94333</xdr:rowOff>
    </xdr:to>
    <xdr:sp macro="" textlink="">
      <xdr:nvSpPr>
        <xdr:cNvPr id="53" name="Rounded Rectangular Callout 52"/>
        <xdr:cNvSpPr/>
      </xdr:nvSpPr>
      <xdr:spPr>
        <a:xfrm>
          <a:off x="16638819" y="5838361"/>
          <a:ext cx="664029" cy="326572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D2.2.2c</a:t>
          </a:r>
          <a:endParaRPr lang="en-US" sz="1100"/>
        </a:p>
      </xdr:txBody>
    </xdr:sp>
    <xdr:clientData/>
  </xdr:twoCellAnchor>
  <xdr:twoCellAnchor>
    <xdr:from>
      <xdr:col>15</xdr:col>
      <xdr:colOff>21778</xdr:colOff>
      <xdr:row>32</xdr:row>
      <xdr:rowOff>105230</xdr:rowOff>
    </xdr:from>
    <xdr:to>
      <xdr:col>16</xdr:col>
      <xdr:colOff>228607</xdr:colOff>
      <xdr:row>33</xdr:row>
      <xdr:rowOff>148786</xdr:rowOff>
    </xdr:to>
    <xdr:sp macro="" textlink="">
      <xdr:nvSpPr>
        <xdr:cNvPr id="54" name="Rounded Rectangular Callout 53"/>
        <xdr:cNvSpPr/>
      </xdr:nvSpPr>
      <xdr:spPr>
        <a:xfrm>
          <a:off x="7235378" y="6747330"/>
          <a:ext cx="587829" cy="234056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D3.1.1</a:t>
          </a:r>
          <a:endParaRPr lang="en-US" sz="1100"/>
        </a:p>
      </xdr:txBody>
    </xdr:sp>
    <xdr:clientData/>
  </xdr:twoCellAnchor>
  <xdr:twoCellAnchor>
    <xdr:from>
      <xdr:col>11</xdr:col>
      <xdr:colOff>379190</xdr:colOff>
      <xdr:row>37</xdr:row>
      <xdr:rowOff>126996</xdr:rowOff>
    </xdr:from>
    <xdr:to>
      <xdr:col>13</xdr:col>
      <xdr:colOff>217719</xdr:colOff>
      <xdr:row>38</xdr:row>
      <xdr:rowOff>170552</xdr:rowOff>
    </xdr:to>
    <xdr:sp macro="" textlink="">
      <xdr:nvSpPr>
        <xdr:cNvPr id="55" name="Rounded Rectangular Callout 54"/>
        <xdr:cNvSpPr/>
      </xdr:nvSpPr>
      <xdr:spPr>
        <a:xfrm>
          <a:off x="6068790" y="7721596"/>
          <a:ext cx="600529" cy="234056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D4.1.1</a:t>
          </a:r>
          <a:endParaRPr lang="en-US" sz="1100"/>
        </a:p>
      </xdr:txBody>
    </xdr:sp>
    <xdr:clientData/>
  </xdr:twoCellAnchor>
  <xdr:twoCellAnchor>
    <xdr:from>
      <xdr:col>11</xdr:col>
      <xdr:colOff>368300</xdr:colOff>
      <xdr:row>39</xdr:row>
      <xdr:rowOff>148774</xdr:rowOff>
    </xdr:from>
    <xdr:to>
      <xdr:col>13</xdr:col>
      <xdr:colOff>206829</xdr:colOff>
      <xdr:row>41</xdr:row>
      <xdr:rowOff>63516</xdr:rowOff>
    </xdr:to>
    <xdr:sp macro="" textlink="">
      <xdr:nvSpPr>
        <xdr:cNvPr id="56" name="Rounded Rectangular Callout 55"/>
        <xdr:cNvSpPr/>
      </xdr:nvSpPr>
      <xdr:spPr>
        <a:xfrm>
          <a:off x="6057900" y="8124374"/>
          <a:ext cx="600529" cy="295742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D4.1.2</a:t>
          </a:r>
          <a:endParaRPr lang="en-US" sz="1100"/>
        </a:p>
      </xdr:txBody>
    </xdr:sp>
    <xdr:clientData/>
  </xdr:twoCellAnchor>
  <xdr:twoCellAnchor>
    <xdr:from>
      <xdr:col>43</xdr:col>
      <xdr:colOff>357407</xdr:colOff>
      <xdr:row>39</xdr:row>
      <xdr:rowOff>126998</xdr:rowOff>
    </xdr:from>
    <xdr:to>
      <xdr:col>45</xdr:col>
      <xdr:colOff>183236</xdr:colOff>
      <xdr:row>41</xdr:row>
      <xdr:rowOff>23597</xdr:rowOff>
    </xdr:to>
    <xdr:sp macro="" textlink="">
      <xdr:nvSpPr>
        <xdr:cNvPr id="57" name="Rounded Rectangular Callout 56"/>
        <xdr:cNvSpPr/>
      </xdr:nvSpPr>
      <xdr:spPr>
        <a:xfrm>
          <a:off x="18239007" y="8102598"/>
          <a:ext cx="587829" cy="277599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D4.1.3</a:t>
          </a:r>
          <a:endParaRPr lang="en-US" sz="1100"/>
        </a:p>
      </xdr:txBody>
    </xdr:sp>
    <xdr:clientData/>
  </xdr:twoCellAnchor>
  <xdr:twoCellAnchor>
    <xdr:from>
      <xdr:col>27</xdr:col>
      <xdr:colOff>124209</xdr:colOff>
      <xdr:row>43</xdr:row>
      <xdr:rowOff>181843</xdr:rowOff>
    </xdr:from>
    <xdr:to>
      <xdr:col>29</xdr:col>
      <xdr:colOff>26244</xdr:colOff>
      <xdr:row>45</xdr:row>
      <xdr:rowOff>78432</xdr:rowOff>
    </xdr:to>
    <xdr:sp macro="" textlink="">
      <xdr:nvSpPr>
        <xdr:cNvPr id="58" name="Rounded Rectangular Callout 57"/>
        <xdr:cNvSpPr/>
      </xdr:nvSpPr>
      <xdr:spPr>
        <a:xfrm>
          <a:off x="11909809" y="8919443"/>
          <a:ext cx="664035" cy="277589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D5.1.1a</a:t>
          </a:r>
          <a:endParaRPr lang="en-US" sz="1100"/>
        </a:p>
      </xdr:txBody>
    </xdr:sp>
    <xdr:clientData/>
  </xdr:twoCellAnchor>
  <xdr:twoCellAnchor>
    <xdr:from>
      <xdr:col>44</xdr:col>
      <xdr:colOff>181237</xdr:colOff>
      <xdr:row>43</xdr:row>
      <xdr:rowOff>181426</xdr:rowOff>
    </xdr:from>
    <xdr:to>
      <xdr:col>45</xdr:col>
      <xdr:colOff>464272</xdr:colOff>
      <xdr:row>45</xdr:row>
      <xdr:rowOff>83458</xdr:rowOff>
    </xdr:to>
    <xdr:sp macro="" textlink="">
      <xdr:nvSpPr>
        <xdr:cNvPr id="59" name="Rounded Rectangular Callout 58"/>
        <xdr:cNvSpPr/>
      </xdr:nvSpPr>
      <xdr:spPr>
        <a:xfrm>
          <a:off x="18443837" y="8919026"/>
          <a:ext cx="664035" cy="283032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D5.1.1b</a:t>
          </a:r>
          <a:endParaRPr lang="en-US" sz="1100"/>
        </a:p>
      </xdr:txBody>
    </xdr:sp>
    <xdr:clientData/>
  </xdr:twoCellAnchor>
  <xdr:twoCellAnchor>
    <xdr:from>
      <xdr:col>33</xdr:col>
      <xdr:colOff>58261</xdr:colOff>
      <xdr:row>13</xdr:row>
      <xdr:rowOff>98022</xdr:rowOff>
    </xdr:from>
    <xdr:to>
      <xdr:col>34</xdr:col>
      <xdr:colOff>265090</xdr:colOff>
      <xdr:row>14</xdr:row>
      <xdr:rowOff>170957</xdr:rowOff>
    </xdr:to>
    <xdr:sp macro="" textlink="">
      <xdr:nvSpPr>
        <xdr:cNvPr id="60" name="Rounded Rectangular Callout 59"/>
        <xdr:cNvSpPr/>
      </xdr:nvSpPr>
      <xdr:spPr>
        <a:xfrm>
          <a:off x="14129861" y="3120622"/>
          <a:ext cx="587829" cy="263435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D1.3.2</a:t>
          </a:r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324561</xdr:colOff>
      <xdr:row>3</xdr:row>
      <xdr:rowOff>60325</xdr:rowOff>
    </xdr:from>
    <xdr:to>
      <xdr:col>37</xdr:col>
      <xdr:colOff>150390</xdr:colOff>
      <xdr:row>4</xdr:row>
      <xdr:rowOff>138340</xdr:rowOff>
    </xdr:to>
    <xdr:sp macro="" textlink="">
      <xdr:nvSpPr>
        <xdr:cNvPr id="21" name="Rounded Rectangular Callout 20"/>
        <xdr:cNvSpPr/>
      </xdr:nvSpPr>
      <xdr:spPr>
        <a:xfrm>
          <a:off x="15574086" y="1384300"/>
          <a:ext cx="587829" cy="268515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D1.1.1</a:t>
          </a:r>
          <a:endParaRPr lang="en-US" sz="1100"/>
        </a:p>
      </xdr:txBody>
    </xdr:sp>
    <xdr:clientData/>
  </xdr:twoCellAnchor>
  <xdr:twoCellAnchor>
    <xdr:from>
      <xdr:col>24</xdr:col>
      <xdr:colOff>105484</xdr:colOff>
      <xdr:row>8</xdr:row>
      <xdr:rowOff>137434</xdr:rowOff>
    </xdr:from>
    <xdr:to>
      <xdr:col>25</xdr:col>
      <xdr:colOff>312313</xdr:colOff>
      <xdr:row>10</xdr:row>
      <xdr:rowOff>24949</xdr:rowOff>
    </xdr:to>
    <xdr:sp macro="" textlink="">
      <xdr:nvSpPr>
        <xdr:cNvPr id="22" name="Rounded Rectangular Callout 21"/>
        <xdr:cNvSpPr/>
      </xdr:nvSpPr>
      <xdr:spPr>
        <a:xfrm>
          <a:off x="11164009" y="2413909"/>
          <a:ext cx="587829" cy="268515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D1.2.1</a:t>
          </a:r>
          <a:endParaRPr lang="en-US" sz="1100"/>
        </a:p>
      </xdr:txBody>
    </xdr:sp>
    <xdr:clientData/>
  </xdr:twoCellAnchor>
  <xdr:twoCellAnchor>
    <xdr:from>
      <xdr:col>20</xdr:col>
      <xdr:colOff>370121</xdr:colOff>
      <xdr:row>13</xdr:row>
      <xdr:rowOff>107052</xdr:rowOff>
    </xdr:from>
    <xdr:to>
      <xdr:col>22</xdr:col>
      <xdr:colOff>195950</xdr:colOff>
      <xdr:row>14</xdr:row>
      <xdr:rowOff>172367</xdr:rowOff>
    </xdr:to>
    <xdr:sp macro="" textlink="">
      <xdr:nvSpPr>
        <xdr:cNvPr id="23" name="Rounded Rectangular Callout 22"/>
        <xdr:cNvSpPr/>
      </xdr:nvSpPr>
      <xdr:spPr>
        <a:xfrm>
          <a:off x="9488721" y="3129652"/>
          <a:ext cx="587829" cy="255815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D1.3.1</a:t>
          </a:r>
          <a:endParaRPr lang="en-US" sz="1100"/>
        </a:p>
      </xdr:txBody>
    </xdr:sp>
    <xdr:clientData/>
  </xdr:twoCellAnchor>
  <xdr:twoCellAnchor>
    <xdr:from>
      <xdr:col>39</xdr:col>
      <xdr:colOff>326588</xdr:colOff>
      <xdr:row>21</xdr:row>
      <xdr:rowOff>63484</xdr:rowOff>
    </xdr:from>
    <xdr:to>
      <xdr:col>41</xdr:col>
      <xdr:colOff>152417</xdr:colOff>
      <xdr:row>22</xdr:row>
      <xdr:rowOff>128799</xdr:rowOff>
    </xdr:to>
    <xdr:sp macro="" textlink="">
      <xdr:nvSpPr>
        <xdr:cNvPr id="24" name="Rounded Rectangular Callout 23"/>
        <xdr:cNvSpPr/>
      </xdr:nvSpPr>
      <xdr:spPr>
        <a:xfrm>
          <a:off x="16684188" y="4610084"/>
          <a:ext cx="587829" cy="255815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D2.1.1</a:t>
          </a:r>
          <a:endParaRPr lang="en-US" sz="1100"/>
        </a:p>
      </xdr:txBody>
    </xdr:sp>
    <xdr:clientData/>
  </xdr:twoCellAnchor>
  <xdr:twoCellAnchor>
    <xdr:from>
      <xdr:col>39</xdr:col>
      <xdr:colOff>326584</xdr:colOff>
      <xdr:row>23</xdr:row>
      <xdr:rowOff>58041</xdr:rowOff>
    </xdr:from>
    <xdr:to>
      <xdr:col>41</xdr:col>
      <xdr:colOff>152413</xdr:colOff>
      <xdr:row>24</xdr:row>
      <xdr:rowOff>128799</xdr:rowOff>
    </xdr:to>
    <xdr:sp macro="" textlink="">
      <xdr:nvSpPr>
        <xdr:cNvPr id="25" name="Rounded Rectangular Callout 24"/>
        <xdr:cNvSpPr/>
      </xdr:nvSpPr>
      <xdr:spPr>
        <a:xfrm>
          <a:off x="16684184" y="4985641"/>
          <a:ext cx="587829" cy="261258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D2.1.2</a:t>
          </a:r>
          <a:endParaRPr lang="en-US" sz="1100"/>
        </a:p>
      </xdr:txBody>
    </xdr:sp>
    <xdr:clientData/>
  </xdr:twoCellAnchor>
  <xdr:twoCellAnchor>
    <xdr:from>
      <xdr:col>15</xdr:col>
      <xdr:colOff>34477</xdr:colOff>
      <xdr:row>25</xdr:row>
      <xdr:rowOff>25395</xdr:rowOff>
    </xdr:from>
    <xdr:to>
      <xdr:col>16</xdr:col>
      <xdr:colOff>306622</xdr:colOff>
      <xdr:row>26</xdr:row>
      <xdr:rowOff>90349</xdr:rowOff>
    </xdr:to>
    <xdr:sp macro="" textlink="">
      <xdr:nvSpPr>
        <xdr:cNvPr id="26" name="Rounded Rectangular Callout 25"/>
        <xdr:cNvSpPr/>
      </xdr:nvSpPr>
      <xdr:spPr>
        <a:xfrm>
          <a:off x="7248077" y="5333995"/>
          <a:ext cx="653145" cy="255454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D2.1.3a</a:t>
          </a:r>
          <a:endParaRPr lang="en-US" sz="1100"/>
        </a:p>
      </xdr:txBody>
    </xdr:sp>
    <xdr:clientData/>
  </xdr:twoCellAnchor>
  <xdr:twoCellAnchor>
    <xdr:from>
      <xdr:col>24</xdr:col>
      <xdr:colOff>337467</xdr:colOff>
      <xdr:row>23</xdr:row>
      <xdr:rowOff>158743</xdr:rowOff>
    </xdr:from>
    <xdr:to>
      <xdr:col>26</xdr:col>
      <xdr:colOff>239494</xdr:colOff>
      <xdr:row>25</xdr:row>
      <xdr:rowOff>49890</xdr:rowOff>
    </xdr:to>
    <xdr:sp macro="" textlink="">
      <xdr:nvSpPr>
        <xdr:cNvPr id="27" name="Rounded Rectangular Callout 26"/>
        <xdr:cNvSpPr/>
      </xdr:nvSpPr>
      <xdr:spPr>
        <a:xfrm>
          <a:off x="11395992" y="5292718"/>
          <a:ext cx="664027" cy="272147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D2.1.3b</a:t>
          </a:r>
          <a:endParaRPr lang="en-US" sz="1100"/>
        </a:p>
      </xdr:txBody>
    </xdr:sp>
    <xdr:clientData/>
  </xdr:twoCellAnchor>
  <xdr:twoCellAnchor>
    <xdr:from>
      <xdr:col>37</xdr:col>
      <xdr:colOff>326583</xdr:colOff>
      <xdr:row>25</xdr:row>
      <xdr:rowOff>36274</xdr:rowOff>
    </xdr:from>
    <xdr:to>
      <xdr:col>39</xdr:col>
      <xdr:colOff>239494</xdr:colOff>
      <xdr:row>26</xdr:row>
      <xdr:rowOff>150582</xdr:rowOff>
    </xdr:to>
    <xdr:sp macro="" textlink="">
      <xdr:nvSpPr>
        <xdr:cNvPr id="28" name="Rounded Rectangular Callout 27"/>
        <xdr:cNvSpPr/>
      </xdr:nvSpPr>
      <xdr:spPr>
        <a:xfrm>
          <a:off x="15922183" y="5344874"/>
          <a:ext cx="674911" cy="304808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D2.1.3c</a:t>
          </a:r>
          <a:endParaRPr lang="en-US" sz="1100"/>
        </a:p>
      </xdr:txBody>
    </xdr:sp>
    <xdr:clientData/>
  </xdr:twoCellAnchor>
  <xdr:twoCellAnchor>
    <xdr:from>
      <xdr:col>39</xdr:col>
      <xdr:colOff>326589</xdr:colOff>
      <xdr:row>25</xdr:row>
      <xdr:rowOff>36271</xdr:rowOff>
    </xdr:from>
    <xdr:to>
      <xdr:col>41</xdr:col>
      <xdr:colOff>152418</xdr:colOff>
      <xdr:row>26</xdr:row>
      <xdr:rowOff>107028</xdr:rowOff>
    </xdr:to>
    <xdr:sp macro="" textlink="">
      <xdr:nvSpPr>
        <xdr:cNvPr id="29" name="Rounded Rectangular Callout 28"/>
        <xdr:cNvSpPr/>
      </xdr:nvSpPr>
      <xdr:spPr>
        <a:xfrm>
          <a:off x="16684189" y="5344871"/>
          <a:ext cx="587829" cy="261257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D2.1.4</a:t>
          </a:r>
          <a:endParaRPr lang="en-US" sz="1100"/>
        </a:p>
      </xdr:txBody>
    </xdr:sp>
    <xdr:clientData/>
  </xdr:twoCellAnchor>
  <xdr:twoCellAnchor>
    <xdr:from>
      <xdr:col>36</xdr:col>
      <xdr:colOff>359250</xdr:colOff>
      <xdr:row>27</xdr:row>
      <xdr:rowOff>139687</xdr:rowOff>
    </xdr:from>
    <xdr:to>
      <xdr:col>38</xdr:col>
      <xdr:colOff>185079</xdr:colOff>
      <xdr:row>29</xdr:row>
      <xdr:rowOff>36286</xdr:rowOff>
    </xdr:to>
    <xdr:sp macro="" textlink="">
      <xdr:nvSpPr>
        <xdr:cNvPr id="30" name="Rounded Rectangular Callout 29"/>
        <xdr:cNvSpPr/>
      </xdr:nvSpPr>
      <xdr:spPr>
        <a:xfrm>
          <a:off x="15573850" y="5829287"/>
          <a:ext cx="587829" cy="277599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D2.2.1</a:t>
          </a:r>
          <a:endParaRPr lang="en-US" sz="1100"/>
        </a:p>
      </xdr:txBody>
    </xdr:sp>
    <xdr:clientData/>
  </xdr:twoCellAnchor>
  <xdr:twoCellAnchor>
    <xdr:from>
      <xdr:col>16</xdr:col>
      <xdr:colOff>321132</xdr:colOff>
      <xdr:row>28</xdr:row>
      <xdr:rowOff>76200</xdr:rowOff>
    </xdr:from>
    <xdr:to>
      <xdr:col>18</xdr:col>
      <xdr:colOff>223161</xdr:colOff>
      <xdr:row>30</xdr:row>
      <xdr:rowOff>3629</xdr:rowOff>
    </xdr:to>
    <xdr:sp macro="" textlink="">
      <xdr:nvSpPr>
        <xdr:cNvPr id="31" name="Rounded Rectangular Callout 30"/>
        <xdr:cNvSpPr/>
      </xdr:nvSpPr>
      <xdr:spPr>
        <a:xfrm>
          <a:off x="7915732" y="5956300"/>
          <a:ext cx="664029" cy="308429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D2.2.2a</a:t>
          </a:r>
          <a:endParaRPr lang="en-US" sz="1100"/>
        </a:p>
      </xdr:txBody>
    </xdr:sp>
    <xdr:clientData/>
  </xdr:twoCellAnchor>
  <xdr:twoCellAnchor>
    <xdr:from>
      <xdr:col>25</xdr:col>
      <xdr:colOff>304806</xdr:colOff>
      <xdr:row>28</xdr:row>
      <xdr:rowOff>89349</xdr:rowOff>
    </xdr:from>
    <xdr:to>
      <xdr:col>27</xdr:col>
      <xdr:colOff>294329</xdr:colOff>
      <xdr:row>30</xdr:row>
      <xdr:rowOff>29282</xdr:rowOff>
    </xdr:to>
    <xdr:sp macro="" textlink="">
      <xdr:nvSpPr>
        <xdr:cNvPr id="32" name="Rounded Rectangular Callout 31"/>
        <xdr:cNvSpPr/>
      </xdr:nvSpPr>
      <xdr:spPr>
        <a:xfrm>
          <a:off x="11744331" y="6175824"/>
          <a:ext cx="751523" cy="320933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D2.2.2b</a:t>
          </a:r>
          <a:endParaRPr lang="en-US" sz="1100"/>
        </a:p>
      </xdr:txBody>
    </xdr:sp>
    <xdr:clientData/>
  </xdr:twoCellAnchor>
  <xdr:twoCellAnchor>
    <xdr:from>
      <xdr:col>39</xdr:col>
      <xdr:colOff>293919</xdr:colOff>
      <xdr:row>27</xdr:row>
      <xdr:rowOff>161461</xdr:rowOff>
    </xdr:from>
    <xdr:to>
      <xdr:col>41</xdr:col>
      <xdr:colOff>195948</xdr:colOff>
      <xdr:row>29</xdr:row>
      <xdr:rowOff>107033</xdr:rowOff>
    </xdr:to>
    <xdr:sp macro="" textlink="">
      <xdr:nvSpPr>
        <xdr:cNvPr id="33" name="Rounded Rectangular Callout 32"/>
        <xdr:cNvSpPr/>
      </xdr:nvSpPr>
      <xdr:spPr>
        <a:xfrm>
          <a:off x="16651519" y="5851061"/>
          <a:ext cx="664029" cy="326572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D2.2.2c</a:t>
          </a:r>
          <a:endParaRPr lang="en-US" sz="1100"/>
        </a:p>
      </xdr:txBody>
    </xdr:sp>
    <xdr:clientData/>
  </xdr:twoCellAnchor>
  <xdr:twoCellAnchor>
    <xdr:from>
      <xdr:col>15</xdr:col>
      <xdr:colOff>34478</xdr:colOff>
      <xdr:row>32</xdr:row>
      <xdr:rowOff>117930</xdr:rowOff>
    </xdr:from>
    <xdr:to>
      <xdr:col>16</xdr:col>
      <xdr:colOff>241307</xdr:colOff>
      <xdr:row>33</xdr:row>
      <xdr:rowOff>161486</xdr:rowOff>
    </xdr:to>
    <xdr:sp macro="" textlink="">
      <xdr:nvSpPr>
        <xdr:cNvPr id="34" name="Rounded Rectangular Callout 33"/>
        <xdr:cNvSpPr/>
      </xdr:nvSpPr>
      <xdr:spPr>
        <a:xfrm>
          <a:off x="7248078" y="6760030"/>
          <a:ext cx="587829" cy="234056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D3.1.1</a:t>
          </a:r>
          <a:endParaRPr lang="en-US" sz="1100"/>
        </a:p>
      </xdr:txBody>
    </xdr:sp>
    <xdr:clientData/>
  </xdr:twoCellAnchor>
  <xdr:twoCellAnchor>
    <xdr:from>
      <xdr:col>12</xdr:col>
      <xdr:colOff>10890</xdr:colOff>
      <xdr:row>37</xdr:row>
      <xdr:rowOff>139696</xdr:rowOff>
    </xdr:from>
    <xdr:to>
      <xdr:col>13</xdr:col>
      <xdr:colOff>230419</xdr:colOff>
      <xdr:row>38</xdr:row>
      <xdr:rowOff>183252</xdr:rowOff>
    </xdr:to>
    <xdr:sp macro="" textlink="">
      <xdr:nvSpPr>
        <xdr:cNvPr id="35" name="Rounded Rectangular Callout 34"/>
        <xdr:cNvSpPr/>
      </xdr:nvSpPr>
      <xdr:spPr>
        <a:xfrm>
          <a:off x="6081490" y="7734296"/>
          <a:ext cx="600529" cy="234056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D4.1.1</a:t>
          </a:r>
          <a:endParaRPr lang="en-US" sz="1100"/>
        </a:p>
      </xdr:txBody>
    </xdr:sp>
    <xdr:clientData/>
  </xdr:twoCellAnchor>
  <xdr:twoCellAnchor>
    <xdr:from>
      <xdr:col>12</xdr:col>
      <xdr:colOff>0</xdr:colOff>
      <xdr:row>39</xdr:row>
      <xdr:rowOff>161474</xdr:rowOff>
    </xdr:from>
    <xdr:to>
      <xdr:col>13</xdr:col>
      <xdr:colOff>219529</xdr:colOff>
      <xdr:row>41</xdr:row>
      <xdr:rowOff>76216</xdr:rowOff>
    </xdr:to>
    <xdr:sp macro="" textlink="">
      <xdr:nvSpPr>
        <xdr:cNvPr id="36" name="Rounded Rectangular Callout 35"/>
        <xdr:cNvSpPr/>
      </xdr:nvSpPr>
      <xdr:spPr>
        <a:xfrm>
          <a:off x="6070600" y="8137074"/>
          <a:ext cx="600529" cy="295742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D4.1.2</a:t>
          </a:r>
          <a:endParaRPr lang="en-US" sz="1100"/>
        </a:p>
      </xdr:txBody>
    </xdr:sp>
    <xdr:clientData/>
  </xdr:twoCellAnchor>
  <xdr:twoCellAnchor>
    <xdr:from>
      <xdr:col>43</xdr:col>
      <xdr:colOff>370107</xdr:colOff>
      <xdr:row>39</xdr:row>
      <xdr:rowOff>139698</xdr:rowOff>
    </xdr:from>
    <xdr:to>
      <xdr:col>45</xdr:col>
      <xdr:colOff>195936</xdr:colOff>
      <xdr:row>41</xdr:row>
      <xdr:rowOff>36297</xdr:rowOff>
    </xdr:to>
    <xdr:sp macro="" textlink="">
      <xdr:nvSpPr>
        <xdr:cNvPr id="37" name="Rounded Rectangular Callout 36"/>
        <xdr:cNvSpPr/>
      </xdr:nvSpPr>
      <xdr:spPr>
        <a:xfrm>
          <a:off x="18251707" y="8115298"/>
          <a:ext cx="587829" cy="277599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D4.1.3</a:t>
          </a:r>
          <a:endParaRPr lang="en-US" sz="1100"/>
        </a:p>
      </xdr:txBody>
    </xdr:sp>
    <xdr:clientData/>
  </xdr:twoCellAnchor>
  <xdr:twoCellAnchor>
    <xdr:from>
      <xdr:col>27</xdr:col>
      <xdr:colOff>136909</xdr:colOff>
      <xdr:row>44</xdr:row>
      <xdr:rowOff>4043</xdr:rowOff>
    </xdr:from>
    <xdr:to>
      <xdr:col>29</xdr:col>
      <xdr:colOff>38944</xdr:colOff>
      <xdr:row>45</xdr:row>
      <xdr:rowOff>91132</xdr:rowOff>
    </xdr:to>
    <xdr:sp macro="" textlink="">
      <xdr:nvSpPr>
        <xdr:cNvPr id="38" name="Rounded Rectangular Callout 37"/>
        <xdr:cNvSpPr/>
      </xdr:nvSpPr>
      <xdr:spPr>
        <a:xfrm>
          <a:off x="11922509" y="8932143"/>
          <a:ext cx="664035" cy="277589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D5.1.1a</a:t>
          </a:r>
          <a:endParaRPr lang="en-US" sz="1100"/>
        </a:p>
      </xdr:txBody>
    </xdr:sp>
    <xdr:clientData/>
  </xdr:twoCellAnchor>
  <xdr:twoCellAnchor>
    <xdr:from>
      <xdr:col>44</xdr:col>
      <xdr:colOff>193937</xdr:colOff>
      <xdr:row>44</xdr:row>
      <xdr:rowOff>3626</xdr:rowOff>
    </xdr:from>
    <xdr:to>
      <xdr:col>45</xdr:col>
      <xdr:colOff>476972</xdr:colOff>
      <xdr:row>45</xdr:row>
      <xdr:rowOff>96158</xdr:rowOff>
    </xdr:to>
    <xdr:sp macro="" textlink="">
      <xdr:nvSpPr>
        <xdr:cNvPr id="39" name="Rounded Rectangular Callout 38"/>
        <xdr:cNvSpPr/>
      </xdr:nvSpPr>
      <xdr:spPr>
        <a:xfrm>
          <a:off x="18456537" y="8931726"/>
          <a:ext cx="664035" cy="283032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D5.1.1b</a:t>
          </a:r>
          <a:endParaRPr lang="en-US" sz="1100"/>
        </a:p>
      </xdr:txBody>
    </xdr:sp>
    <xdr:clientData/>
  </xdr:twoCellAnchor>
  <xdr:twoCellAnchor>
    <xdr:from>
      <xdr:col>33</xdr:col>
      <xdr:colOff>70961</xdr:colOff>
      <xdr:row>13</xdr:row>
      <xdr:rowOff>110722</xdr:rowOff>
    </xdr:from>
    <xdr:to>
      <xdr:col>34</xdr:col>
      <xdr:colOff>277790</xdr:colOff>
      <xdr:row>14</xdr:row>
      <xdr:rowOff>183657</xdr:rowOff>
    </xdr:to>
    <xdr:sp macro="" textlink="">
      <xdr:nvSpPr>
        <xdr:cNvPr id="40" name="Rounded Rectangular Callout 39"/>
        <xdr:cNvSpPr/>
      </xdr:nvSpPr>
      <xdr:spPr>
        <a:xfrm>
          <a:off x="14142561" y="3133322"/>
          <a:ext cx="587829" cy="263435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D1.3.2</a:t>
          </a:r>
          <a:endParaRPr 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311861</xdr:colOff>
      <xdr:row>3</xdr:row>
      <xdr:rowOff>69850</xdr:rowOff>
    </xdr:from>
    <xdr:to>
      <xdr:col>37</xdr:col>
      <xdr:colOff>137690</xdr:colOff>
      <xdr:row>4</xdr:row>
      <xdr:rowOff>147865</xdr:rowOff>
    </xdr:to>
    <xdr:sp macro="" textlink="">
      <xdr:nvSpPr>
        <xdr:cNvPr id="21" name="Rounded Rectangular Callout 20"/>
        <xdr:cNvSpPr/>
      </xdr:nvSpPr>
      <xdr:spPr>
        <a:xfrm>
          <a:off x="15561386" y="1393825"/>
          <a:ext cx="587829" cy="268515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D1.1.1</a:t>
          </a:r>
          <a:endParaRPr lang="en-US" sz="1100"/>
        </a:p>
      </xdr:txBody>
    </xdr:sp>
    <xdr:clientData/>
  </xdr:twoCellAnchor>
  <xdr:twoCellAnchor>
    <xdr:from>
      <xdr:col>24</xdr:col>
      <xdr:colOff>121359</xdr:colOff>
      <xdr:row>8</xdr:row>
      <xdr:rowOff>108859</xdr:rowOff>
    </xdr:from>
    <xdr:to>
      <xdr:col>25</xdr:col>
      <xdr:colOff>328188</xdr:colOff>
      <xdr:row>9</xdr:row>
      <xdr:rowOff>186874</xdr:rowOff>
    </xdr:to>
    <xdr:sp macro="" textlink="">
      <xdr:nvSpPr>
        <xdr:cNvPr id="22" name="Rounded Rectangular Callout 21"/>
        <xdr:cNvSpPr/>
      </xdr:nvSpPr>
      <xdr:spPr>
        <a:xfrm>
          <a:off x="11179884" y="2385334"/>
          <a:ext cx="587829" cy="268515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D1.2.1</a:t>
          </a:r>
          <a:endParaRPr lang="en-US" sz="1100"/>
        </a:p>
      </xdr:txBody>
    </xdr:sp>
    <xdr:clientData/>
  </xdr:twoCellAnchor>
  <xdr:twoCellAnchor>
    <xdr:from>
      <xdr:col>20</xdr:col>
      <xdr:colOff>357421</xdr:colOff>
      <xdr:row>13</xdr:row>
      <xdr:rowOff>107052</xdr:rowOff>
    </xdr:from>
    <xdr:to>
      <xdr:col>22</xdr:col>
      <xdr:colOff>183250</xdr:colOff>
      <xdr:row>14</xdr:row>
      <xdr:rowOff>172367</xdr:rowOff>
    </xdr:to>
    <xdr:sp macro="" textlink="">
      <xdr:nvSpPr>
        <xdr:cNvPr id="23" name="Rounded Rectangular Callout 22"/>
        <xdr:cNvSpPr/>
      </xdr:nvSpPr>
      <xdr:spPr>
        <a:xfrm>
          <a:off x="9476021" y="3129652"/>
          <a:ext cx="587829" cy="255815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D1.3.1</a:t>
          </a:r>
          <a:endParaRPr lang="en-US" sz="1100"/>
        </a:p>
      </xdr:txBody>
    </xdr:sp>
    <xdr:clientData/>
  </xdr:twoCellAnchor>
  <xdr:twoCellAnchor>
    <xdr:from>
      <xdr:col>39</xdr:col>
      <xdr:colOff>313888</xdr:colOff>
      <xdr:row>21</xdr:row>
      <xdr:rowOff>63484</xdr:rowOff>
    </xdr:from>
    <xdr:to>
      <xdr:col>41</xdr:col>
      <xdr:colOff>139717</xdr:colOff>
      <xdr:row>22</xdr:row>
      <xdr:rowOff>128799</xdr:rowOff>
    </xdr:to>
    <xdr:sp macro="" textlink="">
      <xdr:nvSpPr>
        <xdr:cNvPr id="24" name="Rounded Rectangular Callout 23"/>
        <xdr:cNvSpPr/>
      </xdr:nvSpPr>
      <xdr:spPr>
        <a:xfrm>
          <a:off x="16671488" y="4610084"/>
          <a:ext cx="587829" cy="255815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D2.1.1</a:t>
          </a:r>
          <a:endParaRPr lang="en-US" sz="1100"/>
        </a:p>
      </xdr:txBody>
    </xdr:sp>
    <xdr:clientData/>
  </xdr:twoCellAnchor>
  <xdr:twoCellAnchor>
    <xdr:from>
      <xdr:col>39</xdr:col>
      <xdr:colOff>313884</xdr:colOff>
      <xdr:row>23</xdr:row>
      <xdr:rowOff>58041</xdr:rowOff>
    </xdr:from>
    <xdr:to>
      <xdr:col>41</xdr:col>
      <xdr:colOff>139713</xdr:colOff>
      <xdr:row>24</xdr:row>
      <xdr:rowOff>128799</xdr:rowOff>
    </xdr:to>
    <xdr:sp macro="" textlink="">
      <xdr:nvSpPr>
        <xdr:cNvPr id="25" name="Rounded Rectangular Callout 24"/>
        <xdr:cNvSpPr/>
      </xdr:nvSpPr>
      <xdr:spPr>
        <a:xfrm>
          <a:off x="16671484" y="4985641"/>
          <a:ext cx="587829" cy="261258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D2.1.2</a:t>
          </a:r>
          <a:endParaRPr lang="en-US" sz="1100"/>
        </a:p>
      </xdr:txBody>
    </xdr:sp>
    <xdr:clientData/>
  </xdr:twoCellAnchor>
  <xdr:twoCellAnchor>
    <xdr:from>
      <xdr:col>15</xdr:col>
      <xdr:colOff>21777</xdr:colOff>
      <xdr:row>25</xdr:row>
      <xdr:rowOff>25395</xdr:rowOff>
    </xdr:from>
    <xdr:to>
      <xdr:col>16</xdr:col>
      <xdr:colOff>293922</xdr:colOff>
      <xdr:row>26</xdr:row>
      <xdr:rowOff>90349</xdr:rowOff>
    </xdr:to>
    <xdr:sp macro="" textlink="">
      <xdr:nvSpPr>
        <xdr:cNvPr id="26" name="Rounded Rectangular Callout 25"/>
        <xdr:cNvSpPr/>
      </xdr:nvSpPr>
      <xdr:spPr>
        <a:xfrm>
          <a:off x="7235377" y="5333995"/>
          <a:ext cx="653145" cy="255454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D2.1.3a</a:t>
          </a:r>
          <a:endParaRPr lang="en-US" sz="1100"/>
        </a:p>
      </xdr:txBody>
    </xdr:sp>
    <xdr:clientData/>
  </xdr:twoCellAnchor>
  <xdr:twoCellAnchor>
    <xdr:from>
      <xdr:col>24</xdr:col>
      <xdr:colOff>324767</xdr:colOff>
      <xdr:row>23</xdr:row>
      <xdr:rowOff>149218</xdr:rowOff>
    </xdr:from>
    <xdr:to>
      <xdr:col>26</xdr:col>
      <xdr:colOff>226794</xdr:colOff>
      <xdr:row>25</xdr:row>
      <xdr:rowOff>40365</xdr:rowOff>
    </xdr:to>
    <xdr:sp macro="" textlink="">
      <xdr:nvSpPr>
        <xdr:cNvPr id="27" name="Rounded Rectangular Callout 26"/>
        <xdr:cNvSpPr/>
      </xdr:nvSpPr>
      <xdr:spPr>
        <a:xfrm>
          <a:off x="11383292" y="5283193"/>
          <a:ext cx="664027" cy="272147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D2.1.3b</a:t>
          </a:r>
          <a:endParaRPr lang="en-US" sz="1100"/>
        </a:p>
      </xdr:txBody>
    </xdr:sp>
    <xdr:clientData/>
  </xdr:twoCellAnchor>
  <xdr:twoCellAnchor>
    <xdr:from>
      <xdr:col>37</xdr:col>
      <xdr:colOff>313883</xdr:colOff>
      <xdr:row>25</xdr:row>
      <xdr:rowOff>36274</xdr:rowOff>
    </xdr:from>
    <xdr:to>
      <xdr:col>39</xdr:col>
      <xdr:colOff>226794</xdr:colOff>
      <xdr:row>26</xdr:row>
      <xdr:rowOff>150582</xdr:rowOff>
    </xdr:to>
    <xdr:sp macro="" textlink="">
      <xdr:nvSpPr>
        <xdr:cNvPr id="28" name="Rounded Rectangular Callout 27"/>
        <xdr:cNvSpPr/>
      </xdr:nvSpPr>
      <xdr:spPr>
        <a:xfrm>
          <a:off x="15909483" y="5344874"/>
          <a:ext cx="674911" cy="304808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D2.1.3c</a:t>
          </a:r>
          <a:endParaRPr lang="en-US" sz="1100"/>
        </a:p>
      </xdr:txBody>
    </xdr:sp>
    <xdr:clientData/>
  </xdr:twoCellAnchor>
  <xdr:twoCellAnchor>
    <xdr:from>
      <xdr:col>39</xdr:col>
      <xdr:colOff>313889</xdr:colOff>
      <xdr:row>25</xdr:row>
      <xdr:rowOff>36271</xdr:rowOff>
    </xdr:from>
    <xdr:to>
      <xdr:col>41</xdr:col>
      <xdr:colOff>139718</xdr:colOff>
      <xdr:row>26</xdr:row>
      <xdr:rowOff>107028</xdr:rowOff>
    </xdr:to>
    <xdr:sp macro="" textlink="">
      <xdr:nvSpPr>
        <xdr:cNvPr id="29" name="Rounded Rectangular Callout 28"/>
        <xdr:cNvSpPr/>
      </xdr:nvSpPr>
      <xdr:spPr>
        <a:xfrm>
          <a:off x="16671489" y="5344871"/>
          <a:ext cx="587829" cy="261257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D2.1.4</a:t>
          </a:r>
          <a:endParaRPr lang="en-US" sz="1100"/>
        </a:p>
      </xdr:txBody>
    </xdr:sp>
    <xdr:clientData/>
  </xdr:twoCellAnchor>
  <xdr:twoCellAnchor>
    <xdr:from>
      <xdr:col>36</xdr:col>
      <xdr:colOff>346550</xdr:colOff>
      <xdr:row>27</xdr:row>
      <xdr:rowOff>139687</xdr:rowOff>
    </xdr:from>
    <xdr:to>
      <xdr:col>38</xdr:col>
      <xdr:colOff>172379</xdr:colOff>
      <xdr:row>29</xdr:row>
      <xdr:rowOff>36286</xdr:rowOff>
    </xdr:to>
    <xdr:sp macro="" textlink="">
      <xdr:nvSpPr>
        <xdr:cNvPr id="30" name="Rounded Rectangular Callout 29"/>
        <xdr:cNvSpPr/>
      </xdr:nvSpPr>
      <xdr:spPr>
        <a:xfrm>
          <a:off x="15561150" y="5829287"/>
          <a:ext cx="587829" cy="277599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D2.2.1</a:t>
          </a:r>
          <a:endParaRPr lang="en-US" sz="1100"/>
        </a:p>
      </xdr:txBody>
    </xdr:sp>
    <xdr:clientData/>
  </xdr:twoCellAnchor>
  <xdr:twoCellAnchor>
    <xdr:from>
      <xdr:col>16</xdr:col>
      <xdr:colOff>308432</xdr:colOff>
      <xdr:row>28</xdr:row>
      <xdr:rowOff>76200</xdr:rowOff>
    </xdr:from>
    <xdr:to>
      <xdr:col>18</xdr:col>
      <xdr:colOff>210461</xdr:colOff>
      <xdr:row>30</xdr:row>
      <xdr:rowOff>3629</xdr:rowOff>
    </xdr:to>
    <xdr:sp macro="" textlink="">
      <xdr:nvSpPr>
        <xdr:cNvPr id="31" name="Rounded Rectangular Callout 30"/>
        <xdr:cNvSpPr/>
      </xdr:nvSpPr>
      <xdr:spPr>
        <a:xfrm>
          <a:off x="7903032" y="5956300"/>
          <a:ext cx="664029" cy="308429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D2.2.2a</a:t>
          </a:r>
          <a:endParaRPr lang="en-US" sz="1100"/>
        </a:p>
      </xdr:txBody>
    </xdr:sp>
    <xdr:clientData/>
  </xdr:twoCellAnchor>
  <xdr:twoCellAnchor>
    <xdr:from>
      <xdr:col>25</xdr:col>
      <xdr:colOff>292106</xdr:colOff>
      <xdr:row>28</xdr:row>
      <xdr:rowOff>79824</xdr:rowOff>
    </xdr:from>
    <xdr:to>
      <xdr:col>27</xdr:col>
      <xdr:colOff>281629</xdr:colOff>
      <xdr:row>30</xdr:row>
      <xdr:rowOff>19757</xdr:rowOff>
    </xdr:to>
    <xdr:sp macro="" textlink="">
      <xdr:nvSpPr>
        <xdr:cNvPr id="32" name="Rounded Rectangular Callout 31"/>
        <xdr:cNvSpPr/>
      </xdr:nvSpPr>
      <xdr:spPr>
        <a:xfrm>
          <a:off x="11731631" y="6166299"/>
          <a:ext cx="751523" cy="320933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D2.2.2b</a:t>
          </a:r>
          <a:endParaRPr lang="en-US" sz="1100"/>
        </a:p>
      </xdr:txBody>
    </xdr:sp>
    <xdr:clientData/>
  </xdr:twoCellAnchor>
  <xdr:twoCellAnchor>
    <xdr:from>
      <xdr:col>39</xdr:col>
      <xdr:colOff>281219</xdr:colOff>
      <xdr:row>27</xdr:row>
      <xdr:rowOff>161461</xdr:rowOff>
    </xdr:from>
    <xdr:to>
      <xdr:col>41</xdr:col>
      <xdr:colOff>183248</xdr:colOff>
      <xdr:row>29</xdr:row>
      <xdr:rowOff>107033</xdr:rowOff>
    </xdr:to>
    <xdr:sp macro="" textlink="">
      <xdr:nvSpPr>
        <xdr:cNvPr id="33" name="Rounded Rectangular Callout 32"/>
        <xdr:cNvSpPr/>
      </xdr:nvSpPr>
      <xdr:spPr>
        <a:xfrm>
          <a:off x="16638819" y="5851061"/>
          <a:ext cx="664029" cy="326572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D2.2.2c</a:t>
          </a:r>
          <a:endParaRPr lang="en-US" sz="1100"/>
        </a:p>
      </xdr:txBody>
    </xdr:sp>
    <xdr:clientData/>
  </xdr:twoCellAnchor>
  <xdr:twoCellAnchor>
    <xdr:from>
      <xdr:col>15</xdr:col>
      <xdr:colOff>21778</xdr:colOff>
      <xdr:row>32</xdr:row>
      <xdr:rowOff>117930</xdr:rowOff>
    </xdr:from>
    <xdr:to>
      <xdr:col>16</xdr:col>
      <xdr:colOff>228607</xdr:colOff>
      <xdr:row>33</xdr:row>
      <xdr:rowOff>161486</xdr:rowOff>
    </xdr:to>
    <xdr:sp macro="" textlink="">
      <xdr:nvSpPr>
        <xdr:cNvPr id="34" name="Rounded Rectangular Callout 33"/>
        <xdr:cNvSpPr/>
      </xdr:nvSpPr>
      <xdr:spPr>
        <a:xfrm>
          <a:off x="7235378" y="6760030"/>
          <a:ext cx="587829" cy="234056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D3.1.1</a:t>
          </a:r>
          <a:endParaRPr lang="en-US" sz="1100"/>
        </a:p>
      </xdr:txBody>
    </xdr:sp>
    <xdr:clientData/>
  </xdr:twoCellAnchor>
  <xdr:twoCellAnchor>
    <xdr:from>
      <xdr:col>11</xdr:col>
      <xdr:colOff>379190</xdr:colOff>
      <xdr:row>37</xdr:row>
      <xdr:rowOff>139696</xdr:rowOff>
    </xdr:from>
    <xdr:to>
      <xdr:col>13</xdr:col>
      <xdr:colOff>217719</xdr:colOff>
      <xdr:row>38</xdr:row>
      <xdr:rowOff>183252</xdr:rowOff>
    </xdr:to>
    <xdr:sp macro="" textlink="">
      <xdr:nvSpPr>
        <xdr:cNvPr id="35" name="Rounded Rectangular Callout 34"/>
        <xdr:cNvSpPr/>
      </xdr:nvSpPr>
      <xdr:spPr>
        <a:xfrm>
          <a:off x="6068790" y="7734296"/>
          <a:ext cx="600529" cy="234056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D4.1.1</a:t>
          </a:r>
          <a:endParaRPr lang="en-US" sz="1100"/>
        </a:p>
      </xdr:txBody>
    </xdr:sp>
    <xdr:clientData/>
  </xdr:twoCellAnchor>
  <xdr:twoCellAnchor>
    <xdr:from>
      <xdr:col>11</xdr:col>
      <xdr:colOff>368300</xdr:colOff>
      <xdr:row>39</xdr:row>
      <xdr:rowOff>161474</xdr:rowOff>
    </xdr:from>
    <xdr:to>
      <xdr:col>13</xdr:col>
      <xdr:colOff>206829</xdr:colOff>
      <xdr:row>41</xdr:row>
      <xdr:rowOff>76216</xdr:rowOff>
    </xdr:to>
    <xdr:sp macro="" textlink="">
      <xdr:nvSpPr>
        <xdr:cNvPr id="36" name="Rounded Rectangular Callout 35"/>
        <xdr:cNvSpPr/>
      </xdr:nvSpPr>
      <xdr:spPr>
        <a:xfrm>
          <a:off x="6057900" y="8137074"/>
          <a:ext cx="600529" cy="295742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D4.1.2</a:t>
          </a:r>
          <a:endParaRPr lang="en-US" sz="1100"/>
        </a:p>
      </xdr:txBody>
    </xdr:sp>
    <xdr:clientData/>
  </xdr:twoCellAnchor>
  <xdr:twoCellAnchor>
    <xdr:from>
      <xdr:col>43</xdr:col>
      <xdr:colOff>357407</xdr:colOff>
      <xdr:row>39</xdr:row>
      <xdr:rowOff>139698</xdr:rowOff>
    </xdr:from>
    <xdr:to>
      <xdr:col>45</xdr:col>
      <xdr:colOff>183236</xdr:colOff>
      <xdr:row>41</xdr:row>
      <xdr:rowOff>36297</xdr:rowOff>
    </xdr:to>
    <xdr:sp macro="" textlink="">
      <xdr:nvSpPr>
        <xdr:cNvPr id="37" name="Rounded Rectangular Callout 36"/>
        <xdr:cNvSpPr/>
      </xdr:nvSpPr>
      <xdr:spPr>
        <a:xfrm>
          <a:off x="18239007" y="8115298"/>
          <a:ext cx="587829" cy="277599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D4.1.3</a:t>
          </a:r>
          <a:endParaRPr lang="en-US" sz="1100"/>
        </a:p>
      </xdr:txBody>
    </xdr:sp>
    <xdr:clientData/>
  </xdr:twoCellAnchor>
  <xdr:twoCellAnchor>
    <xdr:from>
      <xdr:col>27</xdr:col>
      <xdr:colOff>124209</xdr:colOff>
      <xdr:row>44</xdr:row>
      <xdr:rowOff>4043</xdr:rowOff>
    </xdr:from>
    <xdr:to>
      <xdr:col>29</xdr:col>
      <xdr:colOff>26244</xdr:colOff>
      <xdr:row>45</xdr:row>
      <xdr:rowOff>91132</xdr:rowOff>
    </xdr:to>
    <xdr:sp macro="" textlink="">
      <xdr:nvSpPr>
        <xdr:cNvPr id="38" name="Rounded Rectangular Callout 37"/>
        <xdr:cNvSpPr/>
      </xdr:nvSpPr>
      <xdr:spPr>
        <a:xfrm>
          <a:off x="11909809" y="8932143"/>
          <a:ext cx="664035" cy="277589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D5.1.1a</a:t>
          </a:r>
          <a:endParaRPr lang="en-US" sz="1100"/>
        </a:p>
      </xdr:txBody>
    </xdr:sp>
    <xdr:clientData/>
  </xdr:twoCellAnchor>
  <xdr:twoCellAnchor>
    <xdr:from>
      <xdr:col>44</xdr:col>
      <xdr:colOff>181237</xdr:colOff>
      <xdr:row>44</xdr:row>
      <xdr:rowOff>3626</xdr:rowOff>
    </xdr:from>
    <xdr:to>
      <xdr:col>45</xdr:col>
      <xdr:colOff>464272</xdr:colOff>
      <xdr:row>45</xdr:row>
      <xdr:rowOff>96158</xdr:rowOff>
    </xdr:to>
    <xdr:sp macro="" textlink="">
      <xdr:nvSpPr>
        <xdr:cNvPr id="39" name="Rounded Rectangular Callout 38"/>
        <xdr:cNvSpPr/>
      </xdr:nvSpPr>
      <xdr:spPr>
        <a:xfrm>
          <a:off x="18443837" y="8931726"/>
          <a:ext cx="664035" cy="283032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D5.1.1b</a:t>
          </a:r>
          <a:endParaRPr lang="en-US" sz="1100"/>
        </a:p>
      </xdr:txBody>
    </xdr:sp>
    <xdr:clientData/>
  </xdr:twoCellAnchor>
  <xdr:twoCellAnchor>
    <xdr:from>
      <xdr:col>33</xdr:col>
      <xdr:colOff>58261</xdr:colOff>
      <xdr:row>13</xdr:row>
      <xdr:rowOff>110722</xdr:rowOff>
    </xdr:from>
    <xdr:to>
      <xdr:col>34</xdr:col>
      <xdr:colOff>265090</xdr:colOff>
      <xdr:row>14</xdr:row>
      <xdr:rowOff>183657</xdr:rowOff>
    </xdr:to>
    <xdr:sp macro="" textlink="">
      <xdr:nvSpPr>
        <xdr:cNvPr id="40" name="Rounded Rectangular Callout 39"/>
        <xdr:cNvSpPr/>
      </xdr:nvSpPr>
      <xdr:spPr>
        <a:xfrm>
          <a:off x="14129861" y="3133322"/>
          <a:ext cx="587829" cy="263435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D1.3.2</a:t>
          </a:r>
          <a:endParaRPr 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299161</xdr:colOff>
      <xdr:row>3</xdr:row>
      <xdr:rowOff>57150</xdr:rowOff>
    </xdr:from>
    <xdr:to>
      <xdr:col>37</xdr:col>
      <xdr:colOff>124990</xdr:colOff>
      <xdr:row>4</xdr:row>
      <xdr:rowOff>135165</xdr:rowOff>
    </xdr:to>
    <xdr:sp macro="" textlink="">
      <xdr:nvSpPr>
        <xdr:cNvPr id="21" name="Rounded Rectangular Callout 20"/>
        <xdr:cNvSpPr/>
      </xdr:nvSpPr>
      <xdr:spPr>
        <a:xfrm>
          <a:off x="15548686" y="1381125"/>
          <a:ext cx="587829" cy="268515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D1.1.1</a:t>
          </a:r>
          <a:endParaRPr lang="en-US" sz="1100"/>
        </a:p>
      </xdr:txBody>
    </xdr:sp>
    <xdr:clientData/>
  </xdr:twoCellAnchor>
  <xdr:twoCellAnchor>
    <xdr:from>
      <xdr:col>24</xdr:col>
      <xdr:colOff>127709</xdr:colOff>
      <xdr:row>8</xdr:row>
      <xdr:rowOff>134259</xdr:rowOff>
    </xdr:from>
    <xdr:to>
      <xdr:col>25</xdr:col>
      <xdr:colOff>334538</xdr:colOff>
      <xdr:row>10</xdr:row>
      <xdr:rowOff>21774</xdr:rowOff>
    </xdr:to>
    <xdr:sp macro="" textlink="">
      <xdr:nvSpPr>
        <xdr:cNvPr id="22" name="Rounded Rectangular Callout 21"/>
        <xdr:cNvSpPr/>
      </xdr:nvSpPr>
      <xdr:spPr>
        <a:xfrm>
          <a:off x="11186234" y="2410734"/>
          <a:ext cx="587829" cy="268515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D1.2.1</a:t>
          </a:r>
          <a:endParaRPr lang="en-US" sz="1100"/>
        </a:p>
      </xdr:txBody>
    </xdr:sp>
    <xdr:clientData/>
  </xdr:twoCellAnchor>
  <xdr:twoCellAnchor>
    <xdr:from>
      <xdr:col>20</xdr:col>
      <xdr:colOff>344721</xdr:colOff>
      <xdr:row>13</xdr:row>
      <xdr:rowOff>94352</xdr:rowOff>
    </xdr:from>
    <xdr:to>
      <xdr:col>22</xdr:col>
      <xdr:colOff>170550</xdr:colOff>
      <xdr:row>14</xdr:row>
      <xdr:rowOff>159667</xdr:rowOff>
    </xdr:to>
    <xdr:sp macro="" textlink="">
      <xdr:nvSpPr>
        <xdr:cNvPr id="23" name="Rounded Rectangular Callout 22"/>
        <xdr:cNvSpPr/>
      </xdr:nvSpPr>
      <xdr:spPr>
        <a:xfrm>
          <a:off x="9463321" y="3116952"/>
          <a:ext cx="587829" cy="255815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D1.3.1</a:t>
          </a:r>
          <a:endParaRPr lang="en-US" sz="1100"/>
        </a:p>
      </xdr:txBody>
    </xdr:sp>
    <xdr:clientData/>
  </xdr:twoCellAnchor>
  <xdr:twoCellAnchor>
    <xdr:from>
      <xdr:col>39</xdr:col>
      <xdr:colOff>301188</xdr:colOff>
      <xdr:row>21</xdr:row>
      <xdr:rowOff>50784</xdr:rowOff>
    </xdr:from>
    <xdr:to>
      <xdr:col>41</xdr:col>
      <xdr:colOff>127017</xdr:colOff>
      <xdr:row>22</xdr:row>
      <xdr:rowOff>116099</xdr:rowOff>
    </xdr:to>
    <xdr:sp macro="" textlink="">
      <xdr:nvSpPr>
        <xdr:cNvPr id="24" name="Rounded Rectangular Callout 23"/>
        <xdr:cNvSpPr/>
      </xdr:nvSpPr>
      <xdr:spPr>
        <a:xfrm>
          <a:off x="16658788" y="4597384"/>
          <a:ext cx="587829" cy="255815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D2.1.1</a:t>
          </a:r>
          <a:endParaRPr lang="en-US" sz="1100"/>
        </a:p>
      </xdr:txBody>
    </xdr:sp>
    <xdr:clientData/>
  </xdr:twoCellAnchor>
  <xdr:twoCellAnchor>
    <xdr:from>
      <xdr:col>39</xdr:col>
      <xdr:colOff>301184</xdr:colOff>
      <xdr:row>23</xdr:row>
      <xdr:rowOff>45341</xdr:rowOff>
    </xdr:from>
    <xdr:to>
      <xdr:col>41</xdr:col>
      <xdr:colOff>127013</xdr:colOff>
      <xdr:row>24</xdr:row>
      <xdr:rowOff>116099</xdr:rowOff>
    </xdr:to>
    <xdr:sp macro="" textlink="">
      <xdr:nvSpPr>
        <xdr:cNvPr id="25" name="Rounded Rectangular Callout 24"/>
        <xdr:cNvSpPr/>
      </xdr:nvSpPr>
      <xdr:spPr>
        <a:xfrm>
          <a:off x="16658784" y="4972941"/>
          <a:ext cx="587829" cy="261258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D2.1.2</a:t>
          </a:r>
          <a:endParaRPr lang="en-US" sz="1100"/>
        </a:p>
      </xdr:txBody>
    </xdr:sp>
    <xdr:clientData/>
  </xdr:twoCellAnchor>
  <xdr:twoCellAnchor>
    <xdr:from>
      <xdr:col>15</xdr:col>
      <xdr:colOff>9077</xdr:colOff>
      <xdr:row>25</xdr:row>
      <xdr:rowOff>12695</xdr:rowOff>
    </xdr:from>
    <xdr:to>
      <xdr:col>16</xdr:col>
      <xdr:colOff>281222</xdr:colOff>
      <xdr:row>26</xdr:row>
      <xdr:rowOff>77649</xdr:rowOff>
    </xdr:to>
    <xdr:sp macro="" textlink="">
      <xdr:nvSpPr>
        <xdr:cNvPr id="26" name="Rounded Rectangular Callout 25"/>
        <xdr:cNvSpPr/>
      </xdr:nvSpPr>
      <xdr:spPr>
        <a:xfrm>
          <a:off x="7222677" y="5321295"/>
          <a:ext cx="653145" cy="255454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D2.1.3a</a:t>
          </a:r>
          <a:endParaRPr lang="en-US" sz="1100"/>
        </a:p>
      </xdr:txBody>
    </xdr:sp>
    <xdr:clientData/>
  </xdr:twoCellAnchor>
  <xdr:twoCellAnchor>
    <xdr:from>
      <xdr:col>24</xdr:col>
      <xdr:colOff>312067</xdr:colOff>
      <xdr:row>23</xdr:row>
      <xdr:rowOff>155568</xdr:rowOff>
    </xdr:from>
    <xdr:to>
      <xdr:col>26</xdr:col>
      <xdr:colOff>214094</xdr:colOff>
      <xdr:row>25</xdr:row>
      <xdr:rowOff>46715</xdr:rowOff>
    </xdr:to>
    <xdr:sp macro="" textlink="">
      <xdr:nvSpPr>
        <xdr:cNvPr id="27" name="Rounded Rectangular Callout 26"/>
        <xdr:cNvSpPr/>
      </xdr:nvSpPr>
      <xdr:spPr>
        <a:xfrm>
          <a:off x="11370592" y="5289543"/>
          <a:ext cx="664027" cy="272147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D2.1.3b</a:t>
          </a:r>
          <a:endParaRPr lang="en-US" sz="1100"/>
        </a:p>
      </xdr:txBody>
    </xdr:sp>
    <xdr:clientData/>
  </xdr:twoCellAnchor>
  <xdr:twoCellAnchor>
    <xdr:from>
      <xdr:col>37</xdr:col>
      <xdr:colOff>301183</xdr:colOff>
      <xdr:row>25</xdr:row>
      <xdr:rowOff>23574</xdr:rowOff>
    </xdr:from>
    <xdr:to>
      <xdr:col>39</xdr:col>
      <xdr:colOff>214094</xdr:colOff>
      <xdr:row>26</xdr:row>
      <xdr:rowOff>137882</xdr:rowOff>
    </xdr:to>
    <xdr:sp macro="" textlink="">
      <xdr:nvSpPr>
        <xdr:cNvPr id="28" name="Rounded Rectangular Callout 27"/>
        <xdr:cNvSpPr/>
      </xdr:nvSpPr>
      <xdr:spPr>
        <a:xfrm>
          <a:off x="15896783" y="5332174"/>
          <a:ext cx="674911" cy="304808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D2.1.3c</a:t>
          </a:r>
          <a:endParaRPr lang="en-US" sz="1100"/>
        </a:p>
      </xdr:txBody>
    </xdr:sp>
    <xdr:clientData/>
  </xdr:twoCellAnchor>
  <xdr:twoCellAnchor>
    <xdr:from>
      <xdr:col>39</xdr:col>
      <xdr:colOff>301189</xdr:colOff>
      <xdr:row>25</xdr:row>
      <xdr:rowOff>23571</xdr:rowOff>
    </xdr:from>
    <xdr:to>
      <xdr:col>41</xdr:col>
      <xdr:colOff>127018</xdr:colOff>
      <xdr:row>26</xdr:row>
      <xdr:rowOff>94328</xdr:rowOff>
    </xdr:to>
    <xdr:sp macro="" textlink="">
      <xdr:nvSpPr>
        <xdr:cNvPr id="29" name="Rounded Rectangular Callout 28"/>
        <xdr:cNvSpPr/>
      </xdr:nvSpPr>
      <xdr:spPr>
        <a:xfrm>
          <a:off x="16658789" y="5332171"/>
          <a:ext cx="587829" cy="261257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D2.1.4</a:t>
          </a:r>
          <a:endParaRPr lang="en-US" sz="1100"/>
        </a:p>
      </xdr:txBody>
    </xdr:sp>
    <xdr:clientData/>
  </xdr:twoCellAnchor>
  <xdr:twoCellAnchor>
    <xdr:from>
      <xdr:col>36</xdr:col>
      <xdr:colOff>333850</xdr:colOff>
      <xdr:row>27</xdr:row>
      <xdr:rowOff>126987</xdr:rowOff>
    </xdr:from>
    <xdr:to>
      <xdr:col>38</xdr:col>
      <xdr:colOff>159679</xdr:colOff>
      <xdr:row>29</xdr:row>
      <xdr:rowOff>23586</xdr:rowOff>
    </xdr:to>
    <xdr:sp macro="" textlink="">
      <xdr:nvSpPr>
        <xdr:cNvPr id="30" name="Rounded Rectangular Callout 29"/>
        <xdr:cNvSpPr/>
      </xdr:nvSpPr>
      <xdr:spPr>
        <a:xfrm>
          <a:off x="15548450" y="5816587"/>
          <a:ext cx="587829" cy="277599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D2.2.1</a:t>
          </a:r>
          <a:endParaRPr lang="en-US" sz="1100"/>
        </a:p>
      </xdr:txBody>
    </xdr:sp>
    <xdr:clientData/>
  </xdr:twoCellAnchor>
  <xdr:twoCellAnchor>
    <xdr:from>
      <xdr:col>16</xdr:col>
      <xdr:colOff>295732</xdr:colOff>
      <xdr:row>28</xdr:row>
      <xdr:rowOff>63500</xdr:rowOff>
    </xdr:from>
    <xdr:to>
      <xdr:col>18</xdr:col>
      <xdr:colOff>197761</xdr:colOff>
      <xdr:row>29</xdr:row>
      <xdr:rowOff>181429</xdr:rowOff>
    </xdr:to>
    <xdr:sp macro="" textlink="">
      <xdr:nvSpPr>
        <xdr:cNvPr id="31" name="Rounded Rectangular Callout 30"/>
        <xdr:cNvSpPr/>
      </xdr:nvSpPr>
      <xdr:spPr>
        <a:xfrm>
          <a:off x="7890332" y="5943600"/>
          <a:ext cx="664029" cy="308429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D2.2.2a</a:t>
          </a:r>
          <a:endParaRPr lang="en-US" sz="1100"/>
        </a:p>
      </xdr:txBody>
    </xdr:sp>
    <xdr:clientData/>
  </xdr:twoCellAnchor>
  <xdr:twoCellAnchor>
    <xdr:from>
      <xdr:col>25</xdr:col>
      <xdr:colOff>279406</xdr:colOff>
      <xdr:row>28</xdr:row>
      <xdr:rowOff>133799</xdr:rowOff>
    </xdr:from>
    <xdr:to>
      <xdr:col>27</xdr:col>
      <xdr:colOff>268929</xdr:colOff>
      <xdr:row>30</xdr:row>
      <xdr:rowOff>73732</xdr:rowOff>
    </xdr:to>
    <xdr:sp macro="" textlink="">
      <xdr:nvSpPr>
        <xdr:cNvPr id="32" name="Rounded Rectangular Callout 31"/>
        <xdr:cNvSpPr/>
      </xdr:nvSpPr>
      <xdr:spPr>
        <a:xfrm>
          <a:off x="11718931" y="6220274"/>
          <a:ext cx="751523" cy="320933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D2.2.2b</a:t>
          </a:r>
          <a:endParaRPr lang="en-US" sz="1100"/>
        </a:p>
      </xdr:txBody>
    </xdr:sp>
    <xdr:clientData/>
  </xdr:twoCellAnchor>
  <xdr:twoCellAnchor>
    <xdr:from>
      <xdr:col>39</xdr:col>
      <xdr:colOff>268519</xdr:colOff>
      <xdr:row>27</xdr:row>
      <xdr:rowOff>148761</xdr:rowOff>
    </xdr:from>
    <xdr:to>
      <xdr:col>41</xdr:col>
      <xdr:colOff>170548</xdr:colOff>
      <xdr:row>29</xdr:row>
      <xdr:rowOff>94333</xdr:rowOff>
    </xdr:to>
    <xdr:sp macro="" textlink="">
      <xdr:nvSpPr>
        <xdr:cNvPr id="33" name="Rounded Rectangular Callout 32"/>
        <xdr:cNvSpPr/>
      </xdr:nvSpPr>
      <xdr:spPr>
        <a:xfrm>
          <a:off x="16626119" y="5838361"/>
          <a:ext cx="664029" cy="326572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D2.2.2c</a:t>
          </a:r>
          <a:endParaRPr lang="en-US" sz="1100"/>
        </a:p>
      </xdr:txBody>
    </xdr:sp>
    <xdr:clientData/>
  </xdr:twoCellAnchor>
  <xdr:twoCellAnchor>
    <xdr:from>
      <xdr:col>15</xdr:col>
      <xdr:colOff>9078</xdr:colOff>
      <xdr:row>32</xdr:row>
      <xdr:rowOff>105230</xdr:rowOff>
    </xdr:from>
    <xdr:to>
      <xdr:col>16</xdr:col>
      <xdr:colOff>215907</xdr:colOff>
      <xdr:row>33</xdr:row>
      <xdr:rowOff>148786</xdr:rowOff>
    </xdr:to>
    <xdr:sp macro="" textlink="">
      <xdr:nvSpPr>
        <xdr:cNvPr id="34" name="Rounded Rectangular Callout 33"/>
        <xdr:cNvSpPr/>
      </xdr:nvSpPr>
      <xdr:spPr>
        <a:xfrm>
          <a:off x="7222678" y="6747330"/>
          <a:ext cx="587829" cy="234056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D3.1.1</a:t>
          </a:r>
          <a:endParaRPr lang="en-US" sz="1100"/>
        </a:p>
      </xdr:txBody>
    </xdr:sp>
    <xdr:clientData/>
  </xdr:twoCellAnchor>
  <xdr:twoCellAnchor>
    <xdr:from>
      <xdr:col>11</xdr:col>
      <xdr:colOff>366490</xdr:colOff>
      <xdr:row>37</xdr:row>
      <xdr:rowOff>126996</xdr:rowOff>
    </xdr:from>
    <xdr:to>
      <xdr:col>13</xdr:col>
      <xdr:colOff>205019</xdr:colOff>
      <xdr:row>38</xdr:row>
      <xdr:rowOff>170552</xdr:rowOff>
    </xdr:to>
    <xdr:sp macro="" textlink="">
      <xdr:nvSpPr>
        <xdr:cNvPr id="35" name="Rounded Rectangular Callout 34"/>
        <xdr:cNvSpPr/>
      </xdr:nvSpPr>
      <xdr:spPr>
        <a:xfrm>
          <a:off x="6056090" y="7721596"/>
          <a:ext cx="600529" cy="234056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D4.1.1</a:t>
          </a:r>
          <a:endParaRPr lang="en-US" sz="1100"/>
        </a:p>
      </xdr:txBody>
    </xdr:sp>
    <xdr:clientData/>
  </xdr:twoCellAnchor>
  <xdr:twoCellAnchor>
    <xdr:from>
      <xdr:col>11</xdr:col>
      <xdr:colOff>355600</xdr:colOff>
      <xdr:row>39</xdr:row>
      <xdr:rowOff>148774</xdr:rowOff>
    </xdr:from>
    <xdr:to>
      <xdr:col>13</xdr:col>
      <xdr:colOff>194129</xdr:colOff>
      <xdr:row>41</xdr:row>
      <xdr:rowOff>63516</xdr:rowOff>
    </xdr:to>
    <xdr:sp macro="" textlink="">
      <xdr:nvSpPr>
        <xdr:cNvPr id="36" name="Rounded Rectangular Callout 35"/>
        <xdr:cNvSpPr/>
      </xdr:nvSpPr>
      <xdr:spPr>
        <a:xfrm>
          <a:off x="6045200" y="8124374"/>
          <a:ext cx="600529" cy="295742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D4.1.2</a:t>
          </a:r>
          <a:endParaRPr lang="en-US" sz="1100"/>
        </a:p>
      </xdr:txBody>
    </xdr:sp>
    <xdr:clientData/>
  </xdr:twoCellAnchor>
  <xdr:twoCellAnchor>
    <xdr:from>
      <xdr:col>43</xdr:col>
      <xdr:colOff>344707</xdr:colOff>
      <xdr:row>39</xdr:row>
      <xdr:rowOff>126998</xdr:rowOff>
    </xdr:from>
    <xdr:to>
      <xdr:col>45</xdr:col>
      <xdr:colOff>170536</xdr:colOff>
      <xdr:row>41</xdr:row>
      <xdr:rowOff>23597</xdr:rowOff>
    </xdr:to>
    <xdr:sp macro="" textlink="">
      <xdr:nvSpPr>
        <xdr:cNvPr id="37" name="Rounded Rectangular Callout 36"/>
        <xdr:cNvSpPr/>
      </xdr:nvSpPr>
      <xdr:spPr>
        <a:xfrm>
          <a:off x="18226307" y="8102598"/>
          <a:ext cx="587829" cy="277599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D4.1.3</a:t>
          </a:r>
          <a:endParaRPr lang="en-US" sz="1100"/>
        </a:p>
      </xdr:txBody>
    </xdr:sp>
    <xdr:clientData/>
  </xdr:twoCellAnchor>
  <xdr:twoCellAnchor>
    <xdr:from>
      <xdr:col>27</xdr:col>
      <xdr:colOff>111509</xdr:colOff>
      <xdr:row>43</xdr:row>
      <xdr:rowOff>181843</xdr:rowOff>
    </xdr:from>
    <xdr:to>
      <xdr:col>29</xdr:col>
      <xdr:colOff>13544</xdr:colOff>
      <xdr:row>45</xdr:row>
      <xdr:rowOff>78432</xdr:rowOff>
    </xdr:to>
    <xdr:sp macro="" textlink="">
      <xdr:nvSpPr>
        <xdr:cNvPr id="38" name="Rounded Rectangular Callout 37"/>
        <xdr:cNvSpPr/>
      </xdr:nvSpPr>
      <xdr:spPr>
        <a:xfrm>
          <a:off x="11897109" y="8919443"/>
          <a:ext cx="664035" cy="277589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D5.1.1a</a:t>
          </a:r>
          <a:endParaRPr lang="en-US" sz="1100"/>
        </a:p>
      </xdr:txBody>
    </xdr:sp>
    <xdr:clientData/>
  </xdr:twoCellAnchor>
  <xdr:twoCellAnchor>
    <xdr:from>
      <xdr:col>44</xdr:col>
      <xdr:colOff>168537</xdr:colOff>
      <xdr:row>43</xdr:row>
      <xdr:rowOff>181426</xdr:rowOff>
    </xdr:from>
    <xdr:to>
      <xdr:col>45</xdr:col>
      <xdr:colOff>451572</xdr:colOff>
      <xdr:row>45</xdr:row>
      <xdr:rowOff>83458</xdr:rowOff>
    </xdr:to>
    <xdr:sp macro="" textlink="">
      <xdr:nvSpPr>
        <xdr:cNvPr id="39" name="Rounded Rectangular Callout 38"/>
        <xdr:cNvSpPr/>
      </xdr:nvSpPr>
      <xdr:spPr>
        <a:xfrm>
          <a:off x="18431137" y="8919026"/>
          <a:ext cx="664035" cy="283032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D5.1.1b</a:t>
          </a:r>
          <a:endParaRPr lang="en-US" sz="1100"/>
        </a:p>
      </xdr:txBody>
    </xdr:sp>
    <xdr:clientData/>
  </xdr:twoCellAnchor>
  <xdr:twoCellAnchor>
    <xdr:from>
      <xdr:col>33</xdr:col>
      <xdr:colOff>45561</xdr:colOff>
      <xdr:row>13</xdr:row>
      <xdr:rowOff>98022</xdr:rowOff>
    </xdr:from>
    <xdr:to>
      <xdr:col>34</xdr:col>
      <xdr:colOff>252390</xdr:colOff>
      <xdr:row>14</xdr:row>
      <xdr:rowOff>170957</xdr:rowOff>
    </xdr:to>
    <xdr:sp macro="" textlink="">
      <xdr:nvSpPr>
        <xdr:cNvPr id="40" name="Rounded Rectangular Callout 39"/>
        <xdr:cNvSpPr/>
      </xdr:nvSpPr>
      <xdr:spPr>
        <a:xfrm>
          <a:off x="14117161" y="3120622"/>
          <a:ext cx="587829" cy="263435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D1.3.2</a:t>
          </a:r>
          <a:endParaRPr 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311861</xdr:colOff>
      <xdr:row>3</xdr:row>
      <xdr:rowOff>69850</xdr:rowOff>
    </xdr:from>
    <xdr:to>
      <xdr:col>37</xdr:col>
      <xdr:colOff>137690</xdr:colOff>
      <xdr:row>4</xdr:row>
      <xdr:rowOff>147865</xdr:rowOff>
    </xdr:to>
    <xdr:sp macro="" textlink="">
      <xdr:nvSpPr>
        <xdr:cNvPr id="21" name="Rounded Rectangular Callout 20"/>
        <xdr:cNvSpPr/>
      </xdr:nvSpPr>
      <xdr:spPr>
        <a:xfrm>
          <a:off x="15561386" y="1393825"/>
          <a:ext cx="587829" cy="268515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D1.1.1</a:t>
          </a:r>
          <a:endParaRPr lang="en-US" sz="1100"/>
        </a:p>
      </xdr:txBody>
    </xdr:sp>
    <xdr:clientData/>
  </xdr:twoCellAnchor>
  <xdr:twoCellAnchor>
    <xdr:from>
      <xdr:col>24</xdr:col>
      <xdr:colOff>111834</xdr:colOff>
      <xdr:row>8</xdr:row>
      <xdr:rowOff>127909</xdr:rowOff>
    </xdr:from>
    <xdr:to>
      <xdr:col>25</xdr:col>
      <xdr:colOff>318663</xdr:colOff>
      <xdr:row>10</xdr:row>
      <xdr:rowOff>15424</xdr:rowOff>
    </xdr:to>
    <xdr:sp macro="" textlink="">
      <xdr:nvSpPr>
        <xdr:cNvPr id="22" name="Rounded Rectangular Callout 21"/>
        <xdr:cNvSpPr/>
      </xdr:nvSpPr>
      <xdr:spPr>
        <a:xfrm>
          <a:off x="11170359" y="2404384"/>
          <a:ext cx="587829" cy="268515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D1.2.1</a:t>
          </a:r>
          <a:endParaRPr lang="en-US" sz="1100"/>
        </a:p>
      </xdr:txBody>
    </xdr:sp>
    <xdr:clientData/>
  </xdr:twoCellAnchor>
  <xdr:twoCellAnchor>
    <xdr:from>
      <xdr:col>20</xdr:col>
      <xdr:colOff>357421</xdr:colOff>
      <xdr:row>13</xdr:row>
      <xdr:rowOff>107052</xdr:rowOff>
    </xdr:from>
    <xdr:to>
      <xdr:col>22</xdr:col>
      <xdr:colOff>183250</xdr:colOff>
      <xdr:row>14</xdr:row>
      <xdr:rowOff>172367</xdr:rowOff>
    </xdr:to>
    <xdr:sp macro="" textlink="">
      <xdr:nvSpPr>
        <xdr:cNvPr id="23" name="Rounded Rectangular Callout 22"/>
        <xdr:cNvSpPr/>
      </xdr:nvSpPr>
      <xdr:spPr>
        <a:xfrm>
          <a:off x="9476021" y="3129652"/>
          <a:ext cx="587829" cy="255815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D1.3.1</a:t>
          </a:r>
          <a:endParaRPr lang="en-US" sz="1100"/>
        </a:p>
      </xdr:txBody>
    </xdr:sp>
    <xdr:clientData/>
  </xdr:twoCellAnchor>
  <xdr:twoCellAnchor>
    <xdr:from>
      <xdr:col>39</xdr:col>
      <xdr:colOff>313888</xdr:colOff>
      <xdr:row>21</xdr:row>
      <xdr:rowOff>63484</xdr:rowOff>
    </xdr:from>
    <xdr:to>
      <xdr:col>41</xdr:col>
      <xdr:colOff>139717</xdr:colOff>
      <xdr:row>22</xdr:row>
      <xdr:rowOff>128799</xdr:rowOff>
    </xdr:to>
    <xdr:sp macro="" textlink="">
      <xdr:nvSpPr>
        <xdr:cNvPr id="24" name="Rounded Rectangular Callout 23"/>
        <xdr:cNvSpPr/>
      </xdr:nvSpPr>
      <xdr:spPr>
        <a:xfrm>
          <a:off x="16671488" y="4610084"/>
          <a:ext cx="587829" cy="255815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D2.1.1</a:t>
          </a:r>
          <a:endParaRPr lang="en-US" sz="1100"/>
        </a:p>
      </xdr:txBody>
    </xdr:sp>
    <xdr:clientData/>
  </xdr:twoCellAnchor>
  <xdr:twoCellAnchor>
    <xdr:from>
      <xdr:col>39</xdr:col>
      <xdr:colOff>313884</xdr:colOff>
      <xdr:row>23</xdr:row>
      <xdr:rowOff>58041</xdr:rowOff>
    </xdr:from>
    <xdr:to>
      <xdr:col>41</xdr:col>
      <xdr:colOff>139713</xdr:colOff>
      <xdr:row>24</xdr:row>
      <xdr:rowOff>128799</xdr:rowOff>
    </xdr:to>
    <xdr:sp macro="" textlink="">
      <xdr:nvSpPr>
        <xdr:cNvPr id="25" name="Rounded Rectangular Callout 24"/>
        <xdr:cNvSpPr/>
      </xdr:nvSpPr>
      <xdr:spPr>
        <a:xfrm>
          <a:off x="16671484" y="4985641"/>
          <a:ext cx="587829" cy="261258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D2.1.2</a:t>
          </a:r>
          <a:endParaRPr lang="en-US" sz="1100"/>
        </a:p>
      </xdr:txBody>
    </xdr:sp>
    <xdr:clientData/>
  </xdr:twoCellAnchor>
  <xdr:twoCellAnchor>
    <xdr:from>
      <xdr:col>15</xdr:col>
      <xdr:colOff>21777</xdr:colOff>
      <xdr:row>25</xdr:row>
      <xdr:rowOff>25395</xdr:rowOff>
    </xdr:from>
    <xdr:to>
      <xdr:col>16</xdr:col>
      <xdr:colOff>293922</xdr:colOff>
      <xdr:row>26</xdr:row>
      <xdr:rowOff>90349</xdr:rowOff>
    </xdr:to>
    <xdr:sp macro="" textlink="">
      <xdr:nvSpPr>
        <xdr:cNvPr id="26" name="Rounded Rectangular Callout 25"/>
        <xdr:cNvSpPr/>
      </xdr:nvSpPr>
      <xdr:spPr>
        <a:xfrm>
          <a:off x="7235377" y="5333995"/>
          <a:ext cx="653145" cy="255454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D2.1.3a</a:t>
          </a:r>
          <a:endParaRPr lang="en-US" sz="1100"/>
        </a:p>
      </xdr:txBody>
    </xdr:sp>
    <xdr:clientData/>
  </xdr:twoCellAnchor>
  <xdr:twoCellAnchor>
    <xdr:from>
      <xdr:col>24</xdr:col>
      <xdr:colOff>324767</xdr:colOff>
      <xdr:row>24</xdr:row>
      <xdr:rowOff>6343</xdr:rowOff>
    </xdr:from>
    <xdr:to>
      <xdr:col>26</xdr:col>
      <xdr:colOff>226794</xdr:colOff>
      <xdr:row>25</xdr:row>
      <xdr:rowOff>87990</xdr:rowOff>
    </xdr:to>
    <xdr:sp macro="" textlink="">
      <xdr:nvSpPr>
        <xdr:cNvPr id="27" name="Rounded Rectangular Callout 26"/>
        <xdr:cNvSpPr/>
      </xdr:nvSpPr>
      <xdr:spPr>
        <a:xfrm>
          <a:off x="11383292" y="5330818"/>
          <a:ext cx="664027" cy="272147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D2.1.3b</a:t>
          </a:r>
          <a:endParaRPr lang="en-US" sz="1100"/>
        </a:p>
      </xdr:txBody>
    </xdr:sp>
    <xdr:clientData/>
  </xdr:twoCellAnchor>
  <xdr:twoCellAnchor>
    <xdr:from>
      <xdr:col>37</xdr:col>
      <xdr:colOff>313883</xdr:colOff>
      <xdr:row>25</xdr:row>
      <xdr:rowOff>36274</xdr:rowOff>
    </xdr:from>
    <xdr:to>
      <xdr:col>39</xdr:col>
      <xdr:colOff>226794</xdr:colOff>
      <xdr:row>26</xdr:row>
      <xdr:rowOff>150582</xdr:rowOff>
    </xdr:to>
    <xdr:sp macro="" textlink="">
      <xdr:nvSpPr>
        <xdr:cNvPr id="28" name="Rounded Rectangular Callout 27"/>
        <xdr:cNvSpPr/>
      </xdr:nvSpPr>
      <xdr:spPr>
        <a:xfrm>
          <a:off x="15909483" y="5344874"/>
          <a:ext cx="674911" cy="304808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D2.1.3c</a:t>
          </a:r>
          <a:endParaRPr lang="en-US" sz="1100"/>
        </a:p>
      </xdr:txBody>
    </xdr:sp>
    <xdr:clientData/>
  </xdr:twoCellAnchor>
  <xdr:twoCellAnchor>
    <xdr:from>
      <xdr:col>39</xdr:col>
      <xdr:colOff>313889</xdr:colOff>
      <xdr:row>25</xdr:row>
      <xdr:rowOff>36271</xdr:rowOff>
    </xdr:from>
    <xdr:to>
      <xdr:col>41</xdr:col>
      <xdr:colOff>139718</xdr:colOff>
      <xdr:row>26</xdr:row>
      <xdr:rowOff>107028</xdr:rowOff>
    </xdr:to>
    <xdr:sp macro="" textlink="">
      <xdr:nvSpPr>
        <xdr:cNvPr id="29" name="Rounded Rectangular Callout 28"/>
        <xdr:cNvSpPr/>
      </xdr:nvSpPr>
      <xdr:spPr>
        <a:xfrm>
          <a:off x="16671489" y="5344871"/>
          <a:ext cx="587829" cy="261257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D2.1.4</a:t>
          </a:r>
          <a:endParaRPr lang="en-US" sz="1100"/>
        </a:p>
      </xdr:txBody>
    </xdr:sp>
    <xdr:clientData/>
  </xdr:twoCellAnchor>
  <xdr:twoCellAnchor>
    <xdr:from>
      <xdr:col>36</xdr:col>
      <xdr:colOff>346550</xdr:colOff>
      <xdr:row>27</xdr:row>
      <xdr:rowOff>139687</xdr:rowOff>
    </xdr:from>
    <xdr:to>
      <xdr:col>38</xdr:col>
      <xdr:colOff>172379</xdr:colOff>
      <xdr:row>29</xdr:row>
      <xdr:rowOff>36286</xdr:rowOff>
    </xdr:to>
    <xdr:sp macro="" textlink="">
      <xdr:nvSpPr>
        <xdr:cNvPr id="30" name="Rounded Rectangular Callout 29"/>
        <xdr:cNvSpPr/>
      </xdr:nvSpPr>
      <xdr:spPr>
        <a:xfrm>
          <a:off x="15561150" y="5829287"/>
          <a:ext cx="587829" cy="277599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D2.2.1</a:t>
          </a:r>
          <a:endParaRPr lang="en-US" sz="1100"/>
        </a:p>
      </xdr:txBody>
    </xdr:sp>
    <xdr:clientData/>
  </xdr:twoCellAnchor>
  <xdr:twoCellAnchor>
    <xdr:from>
      <xdr:col>16</xdr:col>
      <xdr:colOff>308432</xdr:colOff>
      <xdr:row>28</xdr:row>
      <xdr:rowOff>76200</xdr:rowOff>
    </xdr:from>
    <xdr:to>
      <xdr:col>18</xdr:col>
      <xdr:colOff>210461</xdr:colOff>
      <xdr:row>30</xdr:row>
      <xdr:rowOff>3629</xdr:rowOff>
    </xdr:to>
    <xdr:sp macro="" textlink="">
      <xdr:nvSpPr>
        <xdr:cNvPr id="31" name="Rounded Rectangular Callout 30"/>
        <xdr:cNvSpPr/>
      </xdr:nvSpPr>
      <xdr:spPr>
        <a:xfrm>
          <a:off x="7903032" y="5956300"/>
          <a:ext cx="664029" cy="308429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D2.2.2a</a:t>
          </a:r>
          <a:endParaRPr lang="en-US" sz="1100"/>
        </a:p>
      </xdr:txBody>
    </xdr:sp>
    <xdr:clientData/>
  </xdr:twoCellAnchor>
  <xdr:twoCellAnchor>
    <xdr:from>
      <xdr:col>25</xdr:col>
      <xdr:colOff>292106</xdr:colOff>
      <xdr:row>28</xdr:row>
      <xdr:rowOff>89349</xdr:rowOff>
    </xdr:from>
    <xdr:to>
      <xdr:col>27</xdr:col>
      <xdr:colOff>281629</xdr:colOff>
      <xdr:row>30</xdr:row>
      <xdr:rowOff>29282</xdr:rowOff>
    </xdr:to>
    <xdr:sp macro="" textlink="">
      <xdr:nvSpPr>
        <xdr:cNvPr id="32" name="Rounded Rectangular Callout 31"/>
        <xdr:cNvSpPr/>
      </xdr:nvSpPr>
      <xdr:spPr>
        <a:xfrm>
          <a:off x="11731631" y="6175824"/>
          <a:ext cx="751523" cy="320933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D2.2.2b</a:t>
          </a:r>
          <a:endParaRPr lang="en-US" sz="1100"/>
        </a:p>
      </xdr:txBody>
    </xdr:sp>
    <xdr:clientData/>
  </xdr:twoCellAnchor>
  <xdr:twoCellAnchor>
    <xdr:from>
      <xdr:col>39</xdr:col>
      <xdr:colOff>281219</xdr:colOff>
      <xdr:row>27</xdr:row>
      <xdr:rowOff>161461</xdr:rowOff>
    </xdr:from>
    <xdr:to>
      <xdr:col>41</xdr:col>
      <xdr:colOff>183248</xdr:colOff>
      <xdr:row>29</xdr:row>
      <xdr:rowOff>107033</xdr:rowOff>
    </xdr:to>
    <xdr:sp macro="" textlink="">
      <xdr:nvSpPr>
        <xdr:cNvPr id="33" name="Rounded Rectangular Callout 32"/>
        <xdr:cNvSpPr/>
      </xdr:nvSpPr>
      <xdr:spPr>
        <a:xfrm>
          <a:off x="16638819" y="5851061"/>
          <a:ext cx="664029" cy="326572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D2.2.2c</a:t>
          </a:r>
          <a:endParaRPr lang="en-US" sz="1100"/>
        </a:p>
      </xdr:txBody>
    </xdr:sp>
    <xdr:clientData/>
  </xdr:twoCellAnchor>
  <xdr:twoCellAnchor>
    <xdr:from>
      <xdr:col>15</xdr:col>
      <xdr:colOff>21778</xdr:colOff>
      <xdr:row>32</xdr:row>
      <xdr:rowOff>117930</xdr:rowOff>
    </xdr:from>
    <xdr:to>
      <xdr:col>16</xdr:col>
      <xdr:colOff>228607</xdr:colOff>
      <xdr:row>33</xdr:row>
      <xdr:rowOff>161486</xdr:rowOff>
    </xdr:to>
    <xdr:sp macro="" textlink="">
      <xdr:nvSpPr>
        <xdr:cNvPr id="34" name="Rounded Rectangular Callout 33"/>
        <xdr:cNvSpPr/>
      </xdr:nvSpPr>
      <xdr:spPr>
        <a:xfrm>
          <a:off x="7235378" y="6760030"/>
          <a:ext cx="587829" cy="234056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D3.1.1</a:t>
          </a:r>
          <a:endParaRPr lang="en-US" sz="1100"/>
        </a:p>
      </xdr:txBody>
    </xdr:sp>
    <xdr:clientData/>
  </xdr:twoCellAnchor>
  <xdr:twoCellAnchor>
    <xdr:from>
      <xdr:col>11</xdr:col>
      <xdr:colOff>379190</xdr:colOff>
      <xdr:row>37</xdr:row>
      <xdr:rowOff>139696</xdr:rowOff>
    </xdr:from>
    <xdr:to>
      <xdr:col>13</xdr:col>
      <xdr:colOff>217719</xdr:colOff>
      <xdr:row>38</xdr:row>
      <xdr:rowOff>183252</xdr:rowOff>
    </xdr:to>
    <xdr:sp macro="" textlink="">
      <xdr:nvSpPr>
        <xdr:cNvPr id="35" name="Rounded Rectangular Callout 34"/>
        <xdr:cNvSpPr/>
      </xdr:nvSpPr>
      <xdr:spPr>
        <a:xfrm>
          <a:off x="6068790" y="7734296"/>
          <a:ext cx="600529" cy="234056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D4.1.1</a:t>
          </a:r>
          <a:endParaRPr lang="en-US" sz="1100"/>
        </a:p>
      </xdr:txBody>
    </xdr:sp>
    <xdr:clientData/>
  </xdr:twoCellAnchor>
  <xdr:twoCellAnchor>
    <xdr:from>
      <xdr:col>11</xdr:col>
      <xdr:colOff>368300</xdr:colOff>
      <xdr:row>39</xdr:row>
      <xdr:rowOff>161474</xdr:rowOff>
    </xdr:from>
    <xdr:to>
      <xdr:col>13</xdr:col>
      <xdr:colOff>206829</xdr:colOff>
      <xdr:row>41</xdr:row>
      <xdr:rowOff>76216</xdr:rowOff>
    </xdr:to>
    <xdr:sp macro="" textlink="">
      <xdr:nvSpPr>
        <xdr:cNvPr id="36" name="Rounded Rectangular Callout 35"/>
        <xdr:cNvSpPr/>
      </xdr:nvSpPr>
      <xdr:spPr>
        <a:xfrm>
          <a:off x="6057900" y="8137074"/>
          <a:ext cx="600529" cy="295742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D4.1.2</a:t>
          </a:r>
          <a:endParaRPr lang="en-US" sz="1100"/>
        </a:p>
      </xdr:txBody>
    </xdr:sp>
    <xdr:clientData/>
  </xdr:twoCellAnchor>
  <xdr:twoCellAnchor>
    <xdr:from>
      <xdr:col>43</xdr:col>
      <xdr:colOff>357407</xdr:colOff>
      <xdr:row>39</xdr:row>
      <xdr:rowOff>139698</xdr:rowOff>
    </xdr:from>
    <xdr:to>
      <xdr:col>45</xdr:col>
      <xdr:colOff>183236</xdr:colOff>
      <xdr:row>41</xdr:row>
      <xdr:rowOff>36297</xdr:rowOff>
    </xdr:to>
    <xdr:sp macro="" textlink="">
      <xdr:nvSpPr>
        <xdr:cNvPr id="37" name="Rounded Rectangular Callout 36"/>
        <xdr:cNvSpPr/>
      </xdr:nvSpPr>
      <xdr:spPr>
        <a:xfrm>
          <a:off x="18239007" y="8115298"/>
          <a:ext cx="587829" cy="277599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D4.1.3</a:t>
          </a:r>
          <a:endParaRPr lang="en-US" sz="1100"/>
        </a:p>
      </xdr:txBody>
    </xdr:sp>
    <xdr:clientData/>
  </xdr:twoCellAnchor>
  <xdr:twoCellAnchor>
    <xdr:from>
      <xdr:col>27</xdr:col>
      <xdr:colOff>124209</xdr:colOff>
      <xdr:row>44</xdr:row>
      <xdr:rowOff>4043</xdr:rowOff>
    </xdr:from>
    <xdr:to>
      <xdr:col>29</xdr:col>
      <xdr:colOff>26244</xdr:colOff>
      <xdr:row>45</xdr:row>
      <xdr:rowOff>91132</xdr:rowOff>
    </xdr:to>
    <xdr:sp macro="" textlink="">
      <xdr:nvSpPr>
        <xdr:cNvPr id="38" name="Rounded Rectangular Callout 37"/>
        <xdr:cNvSpPr/>
      </xdr:nvSpPr>
      <xdr:spPr>
        <a:xfrm>
          <a:off x="11909809" y="8932143"/>
          <a:ext cx="664035" cy="277589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D5.1.1a</a:t>
          </a:r>
          <a:endParaRPr lang="en-US" sz="1100"/>
        </a:p>
      </xdr:txBody>
    </xdr:sp>
    <xdr:clientData/>
  </xdr:twoCellAnchor>
  <xdr:twoCellAnchor>
    <xdr:from>
      <xdr:col>44</xdr:col>
      <xdr:colOff>181237</xdr:colOff>
      <xdr:row>44</xdr:row>
      <xdr:rowOff>3626</xdr:rowOff>
    </xdr:from>
    <xdr:to>
      <xdr:col>45</xdr:col>
      <xdr:colOff>464272</xdr:colOff>
      <xdr:row>45</xdr:row>
      <xdr:rowOff>96158</xdr:rowOff>
    </xdr:to>
    <xdr:sp macro="" textlink="">
      <xdr:nvSpPr>
        <xdr:cNvPr id="39" name="Rounded Rectangular Callout 38"/>
        <xdr:cNvSpPr/>
      </xdr:nvSpPr>
      <xdr:spPr>
        <a:xfrm>
          <a:off x="18443837" y="8931726"/>
          <a:ext cx="664035" cy="283032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D5.1.1b</a:t>
          </a:r>
          <a:endParaRPr lang="en-US" sz="1100"/>
        </a:p>
      </xdr:txBody>
    </xdr:sp>
    <xdr:clientData/>
  </xdr:twoCellAnchor>
  <xdr:twoCellAnchor>
    <xdr:from>
      <xdr:col>33</xdr:col>
      <xdr:colOff>58261</xdr:colOff>
      <xdr:row>13</xdr:row>
      <xdr:rowOff>110722</xdr:rowOff>
    </xdr:from>
    <xdr:to>
      <xdr:col>34</xdr:col>
      <xdr:colOff>265090</xdr:colOff>
      <xdr:row>14</xdr:row>
      <xdr:rowOff>183657</xdr:rowOff>
    </xdr:to>
    <xdr:sp macro="" textlink="">
      <xdr:nvSpPr>
        <xdr:cNvPr id="40" name="Rounded Rectangular Callout 39"/>
        <xdr:cNvSpPr/>
      </xdr:nvSpPr>
      <xdr:spPr>
        <a:xfrm>
          <a:off x="14129861" y="3133322"/>
          <a:ext cx="587829" cy="263435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D1.3.2</a:t>
          </a:r>
          <a:endParaRPr 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311861</xdr:colOff>
      <xdr:row>3</xdr:row>
      <xdr:rowOff>66675</xdr:rowOff>
    </xdr:from>
    <xdr:to>
      <xdr:col>37</xdr:col>
      <xdr:colOff>137690</xdr:colOff>
      <xdr:row>4</xdr:row>
      <xdr:rowOff>144690</xdr:rowOff>
    </xdr:to>
    <xdr:sp macro="" textlink="">
      <xdr:nvSpPr>
        <xdr:cNvPr id="21" name="Rounded Rectangular Callout 20"/>
        <xdr:cNvSpPr/>
      </xdr:nvSpPr>
      <xdr:spPr>
        <a:xfrm>
          <a:off x="15561386" y="1390650"/>
          <a:ext cx="587829" cy="268515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D1.1.1</a:t>
          </a:r>
          <a:endParaRPr lang="en-US" sz="1100"/>
        </a:p>
      </xdr:txBody>
    </xdr:sp>
    <xdr:clientData/>
  </xdr:twoCellAnchor>
  <xdr:twoCellAnchor>
    <xdr:from>
      <xdr:col>24</xdr:col>
      <xdr:colOff>121359</xdr:colOff>
      <xdr:row>8</xdr:row>
      <xdr:rowOff>115209</xdr:rowOff>
    </xdr:from>
    <xdr:to>
      <xdr:col>25</xdr:col>
      <xdr:colOff>328188</xdr:colOff>
      <xdr:row>10</xdr:row>
      <xdr:rowOff>2724</xdr:rowOff>
    </xdr:to>
    <xdr:sp macro="" textlink="">
      <xdr:nvSpPr>
        <xdr:cNvPr id="22" name="Rounded Rectangular Callout 21"/>
        <xdr:cNvSpPr/>
      </xdr:nvSpPr>
      <xdr:spPr>
        <a:xfrm>
          <a:off x="11179884" y="2391684"/>
          <a:ext cx="587829" cy="268515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D1.2.1</a:t>
          </a:r>
          <a:endParaRPr lang="en-US" sz="1100"/>
        </a:p>
      </xdr:txBody>
    </xdr:sp>
    <xdr:clientData/>
  </xdr:twoCellAnchor>
  <xdr:twoCellAnchor>
    <xdr:from>
      <xdr:col>20</xdr:col>
      <xdr:colOff>357421</xdr:colOff>
      <xdr:row>13</xdr:row>
      <xdr:rowOff>94352</xdr:rowOff>
    </xdr:from>
    <xdr:to>
      <xdr:col>22</xdr:col>
      <xdr:colOff>183250</xdr:colOff>
      <xdr:row>14</xdr:row>
      <xdr:rowOff>159667</xdr:rowOff>
    </xdr:to>
    <xdr:sp macro="" textlink="">
      <xdr:nvSpPr>
        <xdr:cNvPr id="23" name="Rounded Rectangular Callout 22"/>
        <xdr:cNvSpPr/>
      </xdr:nvSpPr>
      <xdr:spPr>
        <a:xfrm>
          <a:off x="9476021" y="3116952"/>
          <a:ext cx="587829" cy="255815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D1.3.1</a:t>
          </a:r>
          <a:endParaRPr lang="en-US" sz="1100"/>
        </a:p>
      </xdr:txBody>
    </xdr:sp>
    <xdr:clientData/>
  </xdr:twoCellAnchor>
  <xdr:twoCellAnchor>
    <xdr:from>
      <xdr:col>39</xdr:col>
      <xdr:colOff>313888</xdr:colOff>
      <xdr:row>21</xdr:row>
      <xdr:rowOff>50784</xdr:rowOff>
    </xdr:from>
    <xdr:to>
      <xdr:col>41</xdr:col>
      <xdr:colOff>139717</xdr:colOff>
      <xdr:row>22</xdr:row>
      <xdr:rowOff>116099</xdr:rowOff>
    </xdr:to>
    <xdr:sp macro="" textlink="">
      <xdr:nvSpPr>
        <xdr:cNvPr id="24" name="Rounded Rectangular Callout 23"/>
        <xdr:cNvSpPr/>
      </xdr:nvSpPr>
      <xdr:spPr>
        <a:xfrm>
          <a:off x="16671488" y="4597384"/>
          <a:ext cx="587829" cy="255815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D2.1.1</a:t>
          </a:r>
          <a:endParaRPr lang="en-US" sz="1100"/>
        </a:p>
      </xdr:txBody>
    </xdr:sp>
    <xdr:clientData/>
  </xdr:twoCellAnchor>
  <xdr:twoCellAnchor>
    <xdr:from>
      <xdr:col>39</xdr:col>
      <xdr:colOff>313884</xdr:colOff>
      <xdr:row>23</xdr:row>
      <xdr:rowOff>45341</xdr:rowOff>
    </xdr:from>
    <xdr:to>
      <xdr:col>41</xdr:col>
      <xdr:colOff>139713</xdr:colOff>
      <xdr:row>24</xdr:row>
      <xdr:rowOff>116099</xdr:rowOff>
    </xdr:to>
    <xdr:sp macro="" textlink="">
      <xdr:nvSpPr>
        <xdr:cNvPr id="25" name="Rounded Rectangular Callout 24"/>
        <xdr:cNvSpPr/>
      </xdr:nvSpPr>
      <xdr:spPr>
        <a:xfrm>
          <a:off x="16671484" y="4972941"/>
          <a:ext cx="587829" cy="261258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D2.1.2</a:t>
          </a:r>
          <a:endParaRPr lang="en-US" sz="1100"/>
        </a:p>
      </xdr:txBody>
    </xdr:sp>
    <xdr:clientData/>
  </xdr:twoCellAnchor>
  <xdr:twoCellAnchor>
    <xdr:from>
      <xdr:col>15</xdr:col>
      <xdr:colOff>21777</xdr:colOff>
      <xdr:row>25</xdr:row>
      <xdr:rowOff>12695</xdr:rowOff>
    </xdr:from>
    <xdr:to>
      <xdr:col>16</xdr:col>
      <xdr:colOff>293922</xdr:colOff>
      <xdr:row>26</xdr:row>
      <xdr:rowOff>77649</xdr:rowOff>
    </xdr:to>
    <xdr:sp macro="" textlink="">
      <xdr:nvSpPr>
        <xdr:cNvPr id="26" name="Rounded Rectangular Callout 25"/>
        <xdr:cNvSpPr/>
      </xdr:nvSpPr>
      <xdr:spPr>
        <a:xfrm>
          <a:off x="7235377" y="5321295"/>
          <a:ext cx="653145" cy="255454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D2.1.3a</a:t>
          </a:r>
          <a:endParaRPr lang="en-US" sz="1100"/>
        </a:p>
      </xdr:txBody>
    </xdr:sp>
    <xdr:clientData/>
  </xdr:twoCellAnchor>
  <xdr:twoCellAnchor>
    <xdr:from>
      <xdr:col>24</xdr:col>
      <xdr:colOff>324767</xdr:colOff>
      <xdr:row>23</xdr:row>
      <xdr:rowOff>146043</xdr:rowOff>
    </xdr:from>
    <xdr:to>
      <xdr:col>26</xdr:col>
      <xdr:colOff>226794</xdr:colOff>
      <xdr:row>25</xdr:row>
      <xdr:rowOff>37190</xdr:rowOff>
    </xdr:to>
    <xdr:sp macro="" textlink="">
      <xdr:nvSpPr>
        <xdr:cNvPr id="27" name="Rounded Rectangular Callout 26"/>
        <xdr:cNvSpPr/>
      </xdr:nvSpPr>
      <xdr:spPr>
        <a:xfrm>
          <a:off x="11383292" y="5280018"/>
          <a:ext cx="664027" cy="272147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D2.1.3b</a:t>
          </a:r>
          <a:endParaRPr lang="en-US" sz="1100"/>
        </a:p>
      </xdr:txBody>
    </xdr:sp>
    <xdr:clientData/>
  </xdr:twoCellAnchor>
  <xdr:twoCellAnchor>
    <xdr:from>
      <xdr:col>37</xdr:col>
      <xdr:colOff>313883</xdr:colOff>
      <xdr:row>25</xdr:row>
      <xdr:rowOff>23574</xdr:rowOff>
    </xdr:from>
    <xdr:to>
      <xdr:col>39</xdr:col>
      <xdr:colOff>226794</xdr:colOff>
      <xdr:row>26</xdr:row>
      <xdr:rowOff>137882</xdr:rowOff>
    </xdr:to>
    <xdr:sp macro="" textlink="">
      <xdr:nvSpPr>
        <xdr:cNvPr id="28" name="Rounded Rectangular Callout 27"/>
        <xdr:cNvSpPr/>
      </xdr:nvSpPr>
      <xdr:spPr>
        <a:xfrm>
          <a:off x="15909483" y="5332174"/>
          <a:ext cx="674911" cy="304808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D2.1.3c</a:t>
          </a:r>
          <a:endParaRPr lang="en-US" sz="1100"/>
        </a:p>
      </xdr:txBody>
    </xdr:sp>
    <xdr:clientData/>
  </xdr:twoCellAnchor>
  <xdr:twoCellAnchor>
    <xdr:from>
      <xdr:col>39</xdr:col>
      <xdr:colOff>313889</xdr:colOff>
      <xdr:row>25</xdr:row>
      <xdr:rowOff>23571</xdr:rowOff>
    </xdr:from>
    <xdr:to>
      <xdr:col>41</xdr:col>
      <xdr:colOff>139718</xdr:colOff>
      <xdr:row>26</xdr:row>
      <xdr:rowOff>94328</xdr:rowOff>
    </xdr:to>
    <xdr:sp macro="" textlink="">
      <xdr:nvSpPr>
        <xdr:cNvPr id="29" name="Rounded Rectangular Callout 28"/>
        <xdr:cNvSpPr/>
      </xdr:nvSpPr>
      <xdr:spPr>
        <a:xfrm>
          <a:off x="16671489" y="5332171"/>
          <a:ext cx="587829" cy="261257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D2.1.4</a:t>
          </a:r>
          <a:endParaRPr lang="en-US" sz="1100"/>
        </a:p>
      </xdr:txBody>
    </xdr:sp>
    <xdr:clientData/>
  </xdr:twoCellAnchor>
  <xdr:twoCellAnchor>
    <xdr:from>
      <xdr:col>36</xdr:col>
      <xdr:colOff>346550</xdr:colOff>
      <xdr:row>27</xdr:row>
      <xdr:rowOff>126987</xdr:rowOff>
    </xdr:from>
    <xdr:to>
      <xdr:col>38</xdr:col>
      <xdr:colOff>172379</xdr:colOff>
      <xdr:row>29</xdr:row>
      <xdr:rowOff>23586</xdr:rowOff>
    </xdr:to>
    <xdr:sp macro="" textlink="">
      <xdr:nvSpPr>
        <xdr:cNvPr id="30" name="Rounded Rectangular Callout 29"/>
        <xdr:cNvSpPr/>
      </xdr:nvSpPr>
      <xdr:spPr>
        <a:xfrm>
          <a:off x="15561150" y="5816587"/>
          <a:ext cx="587829" cy="277599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D2.2.1</a:t>
          </a:r>
          <a:endParaRPr lang="en-US" sz="1100"/>
        </a:p>
      </xdr:txBody>
    </xdr:sp>
    <xdr:clientData/>
  </xdr:twoCellAnchor>
  <xdr:twoCellAnchor>
    <xdr:from>
      <xdr:col>16</xdr:col>
      <xdr:colOff>308432</xdr:colOff>
      <xdr:row>28</xdr:row>
      <xdr:rowOff>63500</xdr:rowOff>
    </xdr:from>
    <xdr:to>
      <xdr:col>18</xdr:col>
      <xdr:colOff>210461</xdr:colOff>
      <xdr:row>29</xdr:row>
      <xdr:rowOff>181429</xdr:rowOff>
    </xdr:to>
    <xdr:sp macro="" textlink="">
      <xdr:nvSpPr>
        <xdr:cNvPr id="31" name="Rounded Rectangular Callout 30"/>
        <xdr:cNvSpPr/>
      </xdr:nvSpPr>
      <xdr:spPr>
        <a:xfrm>
          <a:off x="7903032" y="5943600"/>
          <a:ext cx="664029" cy="308429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D2.2.2a</a:t>
          </a:r>
          <a:endParaRPr lang="en-US" sz="1100"/>
        </a:p>
      </xdr:txBody>
    </xdr:sp>
    <xdr:clientData/>
  </xdr:twoCellAnchor>
  <xdr:twoCellAnchor>
    <xdr:from>
      <xdr:col>25</xdr:col>
      <xdr:colOff>292106</xdr:colOff>
      <xdr:row>28</xdr:row>
      <xdr:rowOff>95699</xdr:rowOff>
    </xdr:from>
    <xdr:to>
      <xdr:col>27</xdr:col>
      <xdr:colOff>281629</xdr:colOff>
      <xdr:row>30</xdr:row>
      <xdr:rowOff>35632</xdr:rowOff>
    </xdr:to>
    <xdr:sp macro="" textlink="">
      <xdr:nvSpPr>
        <xdr:cNvPr id="32" name="Rounded Rectangular Callout 31"/>
        <xdr:cNvSpPr/>
      </xdr:nvSpPr>
      <xdr:spPr>
        <a:xfrm>
          <a:off x="11731631" y="6182174"/>
          <a:ext cx="751523" cy="320933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D2.2.2b</a:t>
          </a:r>
          <a:endParaRPr lang="en-US" sz="1100"/>
        </a:p>
      </xdr:txBody>
    </xdr:sp>
    <xdr:clientData/>
  </xdr:twoCellAnchor>
  <xdr:twoCellAnchor>
    <xdr:from>
      <xdr:col>39</xdr:col>
      <xdr:colOff>281219</xdr:colOff>
      <xdr:row>27</xdr:row>
      <xdr:rowOff>148761</xdr:rowOff>
    </xdr:from>
    <xdr:to>
      <xdr:col>41</xdr:col>
      <xdr:colOff>183248</xdr:colOff>
      <xdr:row>29</xdr:row>
      <xdr:rowOff>94333</xdr:rowOff>
    </xdr:to>
    <xdr:sp macro="" textlink="">
      <xdr:nvSpPr>
        <xdr:cNvPr id="33" name="Rounded Rectangular Callout 32"/>
        <xdr:cNvSpPr/>
      </xdr:nvSpPr>
      <xdr:spPr>
        <a:xfrm>
          <a:off x="16638819" y="5838361"/>
          <a:ext cx="664029" cy="326572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D2.2.2c</a:t>
          </a:r>
          <a:endParaRPr lang="en-US" sz="1100"/>
        </a:p>
      </xdr:txBody>
    </xdr:sp>
    <xdr:clientData/>
  </xdr:twoCellAnchor>
  <xdr:twoCellAnchor>
    <xdr:from>
      <xdr:col>15</xdr:col>
      <xdr:colOff>21778</xdr:colOff>
      <xdr:row>32</xdr:row>
      <xdr:rowOff>105230</xdr:rowOff>
    </xdr:from>
    <xdr:to>
      <xdr:col>16</xdr:col>
      <xdr:colOff>228607</xdr:colOff>
      <xdr:row>33</xdr:row>
      <xdr:rowOff>148786</xdr:rowOff>
    </xdr:to>
    <xdr:sp macro="" textlink="">
      <xdr:nvSpPr>
        <xdr:cNvPr id="34" name="Rounded Rectangular Callout 33"/>
        <xdr:cNvSpPr/>
      </xdr:nvSpPr>
      <xdr:spPr>
        <a:xfrm>
          <a:off x="7235378" y="6747330"/>
          <a:ext cx="587829" cy="234056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D3.1.1</a:t>
          </a:r>
          <a:endParaRPr lang="en-US" sz="1100"/>
        </a:p>
      </xdr:txBody>
    </xdr:sp>
    <xdr:clientData/>
  </xdr:twoCellAnchor>
  <xdr:twoCellAnchor>
    <xdr:from>
      <xdr:col>11</xdr:col>
      <xdr:colOff>379190</xdr:colOff>
      <xdr:row>37</xdr:row>
      <xdr:rowOff>126996</xdr:rowOff>
    </xdr:from>
    <xdr:to>
      <xdr:col>13</xdr:col>
      <xdr:colOff>217719</xdr:colOff>
      <xdr:row>38</xdr:row>
      <xdr:rowOff>170552</xdr:rowOff>
    </xdr:to>
    <xdr:sp macro="" textlink="">
      <xdr:nvSpPr>
        <xdr:cNvPr id="35" name="Rounded Rectangular Callout 34"/>
        <xdr:cNvSpPr/>
      </xdr:nvSpPr>
      <xdr:spPr>
        <a:xfrm>
          <a:off x="6068790" y="7721596"/>
          <a:ext cx="600529" cy="234056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D4.1.1</a:t>
          </a:r>
          <a:endParaRPr lang="en-US" sz="1100"/>
        </a:p>
      </xdr:txBody>
    </xdr:sp>
    <xdr:clientData/>
  </xdr:twoCellAnchor>
  <xdr:twoCellAnchor>
    <xdr:from>
      <xdr:col>11</xdr:col>
      <xdr:colOff>368300</xdr:colOff>
      <xdr:row>39</xdr:row>
      <xdr:rowOff>148774</xdr:rowOff>
    </xdr:from>
    <xdr:to>
      <xdr:col>13</xdr:col>
      <xdr:colOff>206829</xdr:colOff>
      <xdr:row>41</xdr:row>
      <xdr:rowOff>63516</xdr:rowOff>
    </xdr:to>
    <xdr:sp macro="" textlink="">
      <xdr:nvSpPr>
        <xdr:cNvPr id="36" name="Rounded Rectangular Callout 35"/>
        <xdr:cNvSpPr/>
      </xdr:nvSpPr>
      <xdr:spPr>
        <a:xfrm>
          <a:off x="6057900" y="8124374"/>
          <a:ext cx="600529" cy="295742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D4.1.2</a:t>
          </a:r>
          <a:endParaRPr lang="en-US" sz="1100"/>
        </a:p>
      </xdr:txBody>
    </xdr:sp>
    <xdr:clientData/>
  </xdr:twoCellAnchor>
  <xdr:twoCellAnchor>
    <xdr:from>
      <xdr:col>43</xdr:col>
      <xdr:colOff>357407</xdr:colOff>
      <xdr:row>39</xdr:row>
      <xdr:rowOff>126998</xdr:rowOff>
    </xdr:from>
    <xdr:to>
      <xdr:col>45</xdr:col>
      <xdr:colOff>183236</xdr:colOff>
      <xdr:row>41</xdr:row>
      <xdr:rowOff>23597</xdr:rowOff>
    </xdr:to>
    <xdr:sp macro="" textlink="">
      <xdr:nvSpPr>
        <xdr:cNvPr id="37" name="Rounded Rectangular Callout 36"/>
        <xdr:cNvSpPr/>
      </xdr:nvSpPr>
      <xdr:spPr>
        <a:xfrm>
          <a:off x="18239007" y="8102598"/>
          <a:ext cx="587829" cy="277599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D4.1.3</a:t>
          </a:r>
          <a:endParaRPr lang="en-US" sz="1100"/>
        </a:p>
      </xdr:txBody>
    </xdr:sp>
    <xdr:clientData/>
  </xdr:twoCellAnchor>
  <xdr:twoCellAnchor>
    <xdr:from>
      <xdr:col>27</xdr:col>
      <xdr:colOff>124209</xdr:colOff>
      <xdr:row>43</xdr:row>
      <xdr:rowOff>181843</xdr:rowOff>
    </xdr:from>
    <xdr:to>
      <xdr:col>29</xdr:col>
      <xdr:colOff>26244</xdr:colOff>
      <xdr:row>45</xdr:row>
      <xdr:rowOff>78432</xdr:rowOff>
    </xdr:to>
    <xdr:sp macro="" textlink="">
      <xdr:nvSpPr>
        <xdr:cNvPr id="38" name="Rounded Rectangular Callout 37"/>
        <xdr:cNvSpPr/>
      </xdr:nvSpPr>
      <xdr:spPr>
        <a:xfrm>
          <a:off x="11909809" y="8919443"/>
          <a:ext cx="664035" cy="277589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D5.1.1a</a:t>
          </a:r>
          <a:endParaRPr lang="en-US" sz="1100"/>
        </a:p>
      </xdr:txBody>
    </xdr:sp>
    <xdr:clientData/>
  </xdr:twoCellAnchor>
  <xdr:twoCellAnchor>
    <xdr:from>
      <xdr:col>44</xdr:col>
      <xdr:colOff>181237</xdr:colOff>
      <xdr:row>43</xdr:row>
      <xdr:rowOff>181426</xdr:rowOff>
    </xdr:from>
    <xdr:to>
      <xdr:col>45</xdr:col>
      <xdr:colOff>464272</xdr:colOff>
      <xdr:row>45</xdr:row>
      <xdr:rowOff>83458</xdr:rowOff>
    </xdr:to>
    <xdr:sp macro="" textlink="">
      <xdr:nvSpPr>
        <xdr:cNvPr id="39" name="Rounded Rectangular Callout 38"/>
        <xdr:cNvSpPr/>
      </xdr:nvSpPr>
      <xdr:spPr>
        <a:xfrm>
          <a:off x="18443837" y="8919026"/>
          <a:ext cx="664035" cy="283032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D5.1.1b</a:t>
          </a:r>
          <a:endParaRPr lang="en-US" sz="1100"/>
        </a:p>
      </xdr:txBody>
    </xdr:sp>
    <xdr:clientData/>
  </xdr:twoCellAnchor>
  <xdr:twoCellAnchor>
    <xdr:from>
      <xdr:col>33</xdr:col>
      <xdr:colOff>58261</xdr:colOff>
      <xdr:row>13</xdr:row>
      <xdr:rowOff>98022</xdr:rowOff>
    </xdr:from>
    <xdr:to>
      <xdr:col>34</xdr:col>
      <xdr:colOff>265090</xdr:colOff>
      <xdr:row>14</xdr:row>
      <xdr:rowOff>170957</xdr:rowOff>
    </xdr:to>
    <xdr:sp macro="" textlink="">
      <xdr:nvSpPr>
        <xdr:cNvPr id="40" name="Rounded Rectangular Callout 39"/>
        <xdr:cNvSpPr/>
      </xdr:nvSpPr>
      <xdr:spPr>
        <a:xfrm>
          <a:off x="14129861" y="3120622"/>
          <a:ext cx="587829" cy="263435"/>
        </a:xfrm>
        <a:prstGeom prst="wedgeRoundRectCallout">
          <a:avLst>
            <a:gd name="adj1" fmla="val -20833"/>
            <a:gd name="adj2" fmla="val 73611"/>
            <a:gd name="adj3" fmla="val 16667"/>
          </a:avLst>
        </a:prstGeom>
        <a:solidFill>
          <a:srgbClr val="FF0000">
            <a:alpha val="3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D1.3.2</a:t>
          </a:r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Raul/BEIT%20BERL/Erasmus%20Plus%20-%20Mofet/Last%20versions%20of%20pre-proj%20phase/PROTEACH_detailed-budget_090216-215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1. Staff costs"/>
      <sheetName val="2-3. Travel Costs&amp;Costs of Stay"/>
      <sheetName val="4. Equipment Costs"/>
      <sheetName val="5. Subcontracting Costs"/>
      <sheetName val="B. Special Mob Strand - Student"/>
      <sheetName val="B. Special Mob Strand - Staff"/>
      <sheetName val="Co-financing"/>
      <sheetName val="Breakdown &amp; Project Funding"/>
      <sheetName val="Rates"/>
      <sheetName val="Unit Costs &amp; Funding Rule"/>
    </sheetNames>
    <sheetDataSet>
      <sheetData sheetId="0">
        <row r="33">
          <cell r="B33" t="str">
            <v>P1</v>
          </cell>
        </row>
        <row r="34">
          <cell r="B34" t="str">
            <v>P2</v>
          </cell>
        </row>
        <row r="35">
          <cell r="B35" t="str">
            <v>P3</v>
          </cell>
        </row>
        <row r="36">
          <cell r="B36" t="str">
            <v>P4</v>
          </cell>
        </row>
        <row r="37">
          <cell r="B37" t="str">
            <v>P5</v>
          </cell>
        </row>
        <row r="38">
          <cell r="B38" t="str">
            <v>P6</v>
          </cell>
        </row>
        <row r="39">
          <cell r="B39" t="str">
            <v>P7</v>
          </cell>
        </row>
        <row r="40">
          <cell r="B40" t="str">
            <v>P8</v>
          </cell>
        </row>
        <row r="41">
          <cell r="B41" t="str">
            <v>P9</v>
          </cell>
        </row>
        <row r="42">
          <cell r="B42" t="str">
            <v>P10</v>
          </cell>
        </row>
        <row r="43">
          <cell r="B43" t="str">
            <v>P11</v>
          </cell>
        </row>
        <row r="44">
          <cell r="B44" t="str">
            <v>P12</v>
          </cell>
        </row>
        <row r="45">
          <cell r="B45" t="str">
            <v>P13</v>
          </cell>
        </row>
        <row r="46">
          <cell r="B46" t="str">
            <v>P14</v>
          </cell>
        </row>
        <row r="47">
          <cell r="B47" t="str">
            <v>P15</v>
          </cell>
        </row>
        <row r="48">
          <cell r="B48" t="str">
            <v>P16</v>
          </cell>
        </row>
        <row r="49">
          <cell r="B49" t="str">
            <v>P17</v>
          </cell>
        </row>
        <row r="50">
          <cell r="B50" t="str">
            <v>P18</v>
          </cell>
        </row>
        <row r="51">
          <cell r="B51" t="str">
            <v>P19</v>
          </cell>
        </row>
        <row r="52">
          <cell r="B52" t="str">
            <v>P20</v>
          </cell>
        </row>
        <row r="53">
          <cell r="B53" t="str">
            <v>P21</v>
          </cell>
        </row>
        <row r="54">
          <cell r="B54" t="str">
            <v>P22</v>
          </cell>
        </row>
        <row r="55">
          <cell r="B55" t="str">
            <v>P23</v>
          </cell>
        </row>
        <row r="56">
          <cell r="B56" t="str">
            <v>P24</v>
          </cell>
        </row>
        <row r="57">
          <cell r="B57" t="str">
            <v>P25</v>
          </cell>
        </row>
        <row r="58">
          <cell r="B58" t="str">
            <v>P26</v>
          </cell>
        </row>
        <row r="59">
          <cell r="B59" t="str">
            <v>P27</v>
          </cell>
        </row>
        <row r="60">
          <cell r="B60" t="str">
            <v>P28</v>
          </cell>
        </row>
        <row r="61">
          <cell r="B61" t="str">
            <v>P29</v>
          </cell>
        </row>
        <row r="62">
          <cell r="B62" t="str">
            <v>P30</v>
          </cell>
        </row>
        <row r="63">
          <cell r="B63" t="str">
            <v>P31</v>
          </cell>
        </row>
        <row r="64">
          <cell r="B64" t="str">
            <v>P32</v>
          </cell>
        </row>
        <row r="65">
          <cell r="B65" t="str">
            <v>P33</v>
          </cell>
        </row>
        <row r="66">
          <cell r="B66" t="str">
            <v>P34</v>
          </cell>
        </row>
        <row r="67">
          <cell r="B67" t="str">
            <v>P35</v>
          </cell>
        </row>
        <row r="68">
          <cell r="B68" t="str">
            <v>P36</v>
          </cell>
        </row>
        <row r="69">
          <cell r="B69" t="str">
            <v>P37</v>
          </cell>
        </row>
        <row r="70">
          <cell r="B70" t="str">
            <v>P38</v>
          </cell>
        </row>
        <row r="71">
          <cell r="B71" t="str">
            <v>P39</v>
          </cell>
        </row>
        <row r="72">
          <cell r="B72" t="str">
            <v>P40</v>
          </cell>
        </row>
        <row r="73">
          <cell r="B73" t="str">
            <v>P41</v>
          </cell>
        </row>
        <row r="74">
          <cell r="B74" t="str">
            <v>P42</v>
          </cell>
        </row>
        <row r="75">
          <cell r="B75" t="str">
            <v>P43</v>
          </cell>
        </row>
        <row r="76">
          <cell r="B76" t="str">
            <v>P44</v>
          </cell>
        </row>
        <row r="77">
          <cell r="B77" t="str">
            <v>P45</v>
          </cell>
        </row>
        <row r="78">
          <cell r="B78" t="str">
            <v>P46</v>
          </cell>
        </row>
        <row r="79">
          <cell r="B79" t="str">
            <v>P47</v>
          </cell>
        </row>
        <row r="80">
          <cell r="B80" t="str">
            <v>P48</v>
          </cell>
        </row>
        <row r="81">
          <cell r="B81" t="str">
            <v>P49</v>
          </cell>
        </row>
        <row r="82">
          <cell r="B82" t="str">
            <v>P50</v>
          </cell>
        </row>
        <row r="83">
          <cell r="B83" t="str">
            <v>P51</v>
          </cell>
        </row>
        <row r="84">
          <cell r="B84" t="str">
            <v>P52</v>
          </cell>
        </row>
        <row r="85">
          <cell r="B85" t="str">
            <v>P53</v>
          </cell>
        </row>
        <row r="86">
          <cell r="B86" t="str">
            <v>P54</v>
          </cell>
        </row>
        <row r="87">
          <cell r="B87" t="str">
            <v>P55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3">
          <cell r="P13" t="str">
            <v>Preparation</v>
          </cell>
        </row>
        <row r="14">
          <cell r="P14" t="str">
            <v>Development</v>
          </cell>
        </row>
        <row r="15">
          <cell r="P15" t="str">
            <v>Quality Plan</v>
          </cell>
        </row>
        <row r="16">
          <cell r="P16" t="str">
            <v>Dissemination &amp; Exploitation</v>
          </cell>
        </row>
        <row r="17">
          <cell r="P17" t="str">
            <v>Management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64"/>
  <sheetViews>
    <sheetView zoomScale="70" zoomScaleNormal="70" workbookViewId="0">
      <pane xSplit="9" ySplit="3" topLeftCell="J4" activePane="bottomRight" state="frozen"/>
      <selection activeCell="P14" sqref="P14"/>
      <selection pane="topRight" activeCell="P14" sqref="P14"/>
      <selection pane="bottomLeft" activeCell="P14" sqref="P14"/>
      <selection pane="bottomRight" activeCell="J4" sqref="J4"/>
    </sheetView>
  </sheetViews>
  <sheetFormatPr defaultRowHeight="14.4" x14ac:dyDescent="0.3"/>
  <cols>
    <col min="1" max="1" width="5.33203125" customWidth="1"/>
    <col min="2" max="2" width="18.5546875" customWidth="1"/>
    <col min="3" max="3" width="16.5546875" customWidth="1"/>
    <col min="4" max="9" width="6.21875" customWidth="1"/>
    <col min="10" max="45" width="5.5546875" customWidth="1"/>
  </cols>
  <sheetData>
    <row r="1" spans="1:49" ht="21.6" customHeight="1" thickBot="1" x14ac:dyDescent="0.45">
      <c r="A1" s="205" t="s">
        <v>152</v>
      </c>
      <c r="B1" s="205"/>
      <c r="C1" s="206"/>
      <c r="D1" s="209" t="s">
        <v>150</v>
      </c>
      <c r="E1" s="210"/>
      <c r="F1" s="210"/>
      <c r="G1" s="210"/>
      <c r="H1" s="207" t="s">
        <v>144</v>
      </c>
      <c r="I1" s="211" t="s">
        <v>151</v>
      </c>
      <c r="J1" s="197" t="s">
        <v>145</v>
      </c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9" t="s">
        <v>146</v>
      </c>
      <c r="W1" s="200"/>
      <c r="X1" s="200"/>
      <c r="Y1" s="200"/>
      <c r="Z1" s="200"/>
      <c r="AA1" s="200"/>
      <c r="AB1" s="200"/>
      <c r="AC1" s="200"/>
      <c r="AD1" s="200"/>
      <c r="AE1" s="200"/>
      <c r="AF1" s="200"/>
      <c r="AG1" s="200"/>
      <c r="AH1" s="201" t="s">
        <v>147</v>
      </c>
      <c r="AI1" s="202"/>
      <c r="AJ1" s="202"/>
      <c r="AK1" s="202"/>
      <c r="AL1" s="202"/>
      <c r="AM1" s="202"/>
      <c r="AN1" s="202"/>
      <c r="AO1" s="202"/>
      <c r="AP1" s="202"/>
      <c r="AQ1" s="202"/>
      <c r="AR1" s="202"/>
      <c r="AS1" s="202"/>
      <c r="AU1" s="196" t="s">
        <v>156</v>
      </c>
      <c r="AV1" s="196"/>
      <c r="AW1" s="196"/>
    </row>
    <row r="2" spans="1:49" ht="48" customHeight="1" thickBot="1" x14ac:dyDescent="0.35">
      <c r="A2" s="203" t="s">
        <v>126</v>
      </c>
      <c r="B2" s="203"/>
      <c r="C2" s="204"/>
      <c r="D2" s="42" t="s">
        <v>142</v>
      </c>
      <c r="E2" s="51" t="s">
        <v>41</v>
      </c>
      <c r="F2" s="15" t="s">
        <v>16</v>
      </c>
      <c r="G2" s="95" t="s">
        <v>22</v>
      </c>
      <c r="H2" s="208"/>
      <c r="I2" s="212"/>
      <c r="J2" s="52" t="s">
        <v>129</v>
      </c>
      <c r="K2" s="52" t="s">
        <v>130</v>
      </c>
      <c r="L2" s="52" t="s">
        <v>131</v>
      </c>
      <c r="M2" s="52" t="s">
        <v>132</v>
      </c>
      <c r="N2" s="52" t="s">
        <v>133</v>
      </c>
      <c r="O2" s="52" t="s">
        <v>134</v>
      </c>
      <c r="P2" s="52" t="s">
        <v>135</v>
      </c>
      <c r="Q2" s="52" t="s">
        <v>136</v>
      </c>
      <c r="R2" s="52" t="s">
        <v>137</v>
      </c>
      <c r="S2" s="52" t="s">
        <v>138</v>
      </c>
      <c r="T2" s="52" t="s">
        <v>139</v>
      </c>
      <c r="U2" s="52" t="s">
        <v>140</v>
      </c>
      <c r="V2" s="53" t="s">
        <v>129</v>
      </c>
      <c r="W2" s="53" t="s">
        <v>130</v>
      </c>
      <c r="X2" s="53" t="s">
        <v>131</v>
      </c>
      <c r="Y2" s="53" t="s">
        <v>132</v>
      </c>
      <c r="Z2" s="53" t="s">
        <v>133</v>
      </c>
      <c r="AA2" s="53" t="s">
        <v>134</v>
      </c>
      <c r="AB2" s="53" t="s">
        <v>135</v>
      </c>
      <c r="AC2" s="53" t="s">
        <v>136</v>
      </c>
      <c r="AD2" s="53" t="s">
        <v>137</v>
      </c>
      <c r="AE2" s="53" t="s">
        <v>138</v>
      </c>
      <c r="AF2" s="53" t="s">
        <v>139</v>
      </c>
      <c r="AG2" s="53" t="s">
        <v>140</v>
      </c>
      <c r="AH2" s="54" t="s">
        <v>129</v>
      </c>
      <c r="AI2" s="54" t="s">
        <v>130</v>
      </c>
      <c r="AJ2" s="54" t="s">
        <v>131</v>
      </c>
      <c r="AK2" s="54" t="s">
        <v>132</v>
      </c>
      <c r="AL2" s="54" t="s">
        <v>133</v>
      </c>
      <c r="AM2" s="54" t="s">
        <v>134</v>
      </c>
      <c r="AN2" s="54" t="s">
        <v>135</v>
      </c>
      <c r="AO2" s="54" t="s">
        <v>136</v>
      </c>
      <c r="AP2" s="54" t="s">
        <v>137</v>
      </c>
      <c r="AQ2" s="54" t="s">
        <v>138</v>
      </c>
      <c r="AR2" s="54" t="s">
        <v>139</v>
      </c>
      <c r="AS2" s="54" t="s">
        <v>140</v>
      </c>
      <c r="AT2" s="2"/>
      <c r="AU2" s="68" t="s">
        <v>157</v>
      </c>
      <c r="AV2" s="69" t="s">
        <v>158</v>
      </c>
      <c r="AW2" s="70" t="s">
        <v>159</v>
      </c>
    </row>
    <row r="3" spans="1:49" ht="34.950000000000003" customHeight="1" x14ac:dyDescent="0.3">
      <c r="A3" s="93" t="s">
        <v>143</v>
      </c>
      <c r="B3" s="87"/>
      <c r="C3" s="87"/>
      <c r="D3" s="88">
        <f>D4+D20+D32+D37+D43</f>
        <v>483.5</v>
      </c>
      <c r="E3" s="88">
        <f t="shared" ref="E3:AS3" si="0">E4+E20+E32+E37+E43</f>
        <v>2369.5</v>
      </c>
      <c r="F3" s="88">
        <f t="shared" si="0"/>
        <v>307.5</v>
      </c>
      <c r="G3" s="89">
        <f t="shared" si="0"/>
        <v>3160.5</v>
      </c>
      <c r="H3" s="91">
        <f>SUM(J3:AS3)/7.5</f>
        <v>465.73333333333335</v>
      </c>
      <c r="I3" s="100">
        <f>H3/G3</f>
        <v>0.14736064968623108</v>
      </c>
      <c r="J3" s="92">
        <f t="shared" si="0"/>
        <v>36</v>
      </c>
      <c r="K3" s="92">
        <f t="shared" si="0"/>
        <v>48</v>
      </c>
      <c r="L3" s="92">
        <f t="shared" si="0"/>
        <v>80</v>
      </c>
      <c r="M3" s="92">
        <f t="shared" si="0"/>
        <v>123</v>
      </c>
      <c r="N3" s="92">
        <f t="shared" si="0"/>
        <v>155</v>
      </c>
      <c r="O3" s="92">
        <f t="shared" si="0"/>
        <v>124</v>
      </c>
      <c r="P3" s="92">
        <f t="shared" si="0"/>
        <v>131</v>
      </c>
      <c r="Q3" s="92">
        <f t="shared" si="0"/>
        <v>103</v>
      </c>
      <c r="R3" s="92">
        <f t="shared" si="0"/>
        <v>97</v>
      </c>
      <c r="S3" s="92">
        <f t="shared" si="0"/>
        <v>35</v>
      </c>
      <c r="T3" s="92">
        <f t="shared" si="0"/>
        <v>55</v>
      </c>
      <c r="U3" s="92">
        <f t="shared" si="0"/>
        <v>94</v>
      </c>
      <c r="V3" s="92">
        <f t="shared" si="0"/>
        <v>68</v>
      </c>
      <c r="W3" s="92">
        <f t="shared" si="0"/>
        <v>75</v>
      </c>
      <c r="X3" s="92">
        <f t="shared" si="0"/>
        <v>100</v>
      </c>
      <c r="Y3" s="92">
        <f t="shared" si="0"/>
        <v>128</v>
      </c>
      <c r="Z3" s="92">
        <f t="shared" si="0"/>
        <v>144</v>
      </c>
      <c r="AA3" s="92">
        <f t="shared" si="0"/>
        <v>127</v>
      </c>
      <c r="AB3" s="92">
        <f t="shared" si="0"/>
        <v>97</v>
      </c>
      <c r="AC3" s="92">
        <f t="shared" si="0"/>
        <v>80</v>
      </c>
      <c r="AD3" s="92">
        <f t="shared" si="0"/>
        <v>81</v>
      </c>
      <c r="AE3" s="92">
        <f t="shared" si="0"/>
        <v>45</v>
      </c>
      <c r="AF3" s="92">
        <f t="shared" si="0"/>
        <v>66</v>
      </c>
      <c r="AG3" s="92">
        <f t="shared" si="0"/>
        <v>96</v>
      </c>
      <c r="AH3" s="92">
        <f t="shared" si="0"/>
        <v>49</v>
      </c>
      <c r="AI3" s="92">
        <f t="shared" si="0"/>
        <v>54</v>
      </c>
      <c r="AJ3" s="92">
        <f t="shared" si="0"/>
        <v>67</v>
      </c>
      <c r="AK3" s="92">
        <f t="shared" si="0"/>
        <v>87</v>
      </c>
      <c r="AL3" s="92">
        <f t="shared" si="0"/>
        <v>127</v>
      </c>
      <c r="AM3" s="92">
        <f t="shared" si="0"/>
        <v>156</v>
      </c>
      <c r="AN3" s="92">
        <f t="shared" si="0"/>
        <v>179</v>
      </c>
      <c r="AO3" s="92">
        <f t="shared" si="0"/>
        <v>194</v>
      </c>
      <c r="AP3" s="92">
        <f t="shared" si="0"/>
        <v>86</v>
      </c>
      <c r="AQ3" s="92">
        <f t="shared" si="0"/>
        <v>63</v>
      </c>
      <c r="AR3" s="92">
        <f t="shared" si="0"/>
        <v>121</v>
      </c>
      <c r="AS3" s="92">
        <f t="shared" si="0"/>
        <v>122</v>
      </c>
      <c r="AU3" s="92">
        <f>SUM(J3:U3)</f>
        <v>1081</v>
      </c>
      <c r="AV3" s="92">
        <f>SUM(V3:AG3)</f>
        <v>1107</v>
      </c>
      <c r="AW3" s="92">
        <f>SUM(AH3:AS3)</f>
        <v>1305</v>
      </c>
    </row>
    <row r="4" spans="1:49" ht="15" customHeight="1" x14ac:dyDescent="0.35">
      <c r="A4" s="16" t="s">
        <v>17</v>
      </c>
      <c r="B4" s="17" t="s">
        <v>0</v>
      </c>
      <c r="C4" s="16"/>
      <c r="D4" s="29">
        <f>'P1 - Kibbutzim'!D4+'P2 - Mofet'!D4+'P3 - Beit Berl'!D4+'P4 - Kaye'!D4+'P5 - Bucharest'!D4+'P6 - Exeter'!D4+'P7 - Tallin'!D4+'P8 - Gordon'!D4+'P9 - Sakhnin'!D4+'P10 - Talpiot'!D4+'P11- Salzburg'!D4</f>
        <v>82</v>
      </c>
      <c r="E4" s="29">
        <f>'P1 - Kibbutzim'!E4+'P2 - Mofet'!E4+'P3 - Beit Berl'!E4+'P4 - Kaye'!E4+'P5 - Bucharest'!E4+'P6 - Exeter'!E4+'P7 - Tallin'!E4+'P8 - Gordon'!E4+'P9 - Sakhnin'!E4+'P10 - Talpiot'!E4+'P11- Salzburg'!E4</f>
        <v>474</v>
      </c>
      <c r="F4" s="29">
        <f>'P1 - Kibbutzim'!F4+'P2 - Mofet'!F4+'P3 - Beit Berl'!F4+'P4 - Kaye'!F4+'P5 - Bucharest'!F4+'P6 - Exeter'!F4+'P7 - Tallin'!F4+'P8 - Gordon'!F4+'P9 - Sakhnin'!F4+'P10 - Talpiot'!F4+'P11- Salzburg'!F4</f>
        <v>32.5</v>
      </c>
      <c r="G4" s="74">
        <f>SUM(D4:F4)</f>
        <v>588.5</v>
      </c>
      <c r="H4" s="75">
        <f>SUM(J4:AS4)/7.5</f>
        <v>57.06666666666667</v>
      </c>
      <c r="I4" s="98">
        <f>H4/G4</f>
        <v>9.696969696969697E-2</v>
      </c>
      <c r="J4" s="46">
        <f t="shared" ref="J4:AS4" si="1">SUM(J5:J19)</f>
        <v>2</v>
      </c>
      <c r="K4" s="46">
        <f t="shared" si="1"/>
        <v>8</v>
      </c>
      <c r="L4" s="46">
        <f t="shared" si="1"/>
        <v>38</v>
      </c>
      <c r="M4" s="46">
        <f t="shared" si="1"/>
        <v>44</v>
      </c>
      <c r="N4" s="46">
        <f t="shared" si="1"/>
        <v>44</v>
      </c>
      <c r="O4" s="46">
        <f t="shared" si="1"/>
        <v>0</v>
      </c>
      <c r="P4" s="46">
        <f t="shared" si="1"/>
        <v>0</v>
      </c>
      <c r="Q4" s="46">
        <f t="shared" si="1"/>
        <v>5</v>
      </c>
      <c r="R4" s="46">
        <f t="shared" si="1"/>
        <v>9</v>
      </c>
      <c r="S4" s="46">
        <f t="shared" si="1"/>
        <v>0</v>
      </c>
      <c r="T4" s="46">
        <f t="shared" si="1"/>
        <v>22</v>
      </c>
      <c r="U4" s="46">
        <f t="shared" si="1"/>
        <v>31</v>
      </c>
      <c r="V4" s="46">
        <f t="shared" si="1"/>
        <v>4</v>
      </c>
      <c r="W4" s="46">
        <f t="shared" si="1"/>
        <v>7</v>
      </c>
      <c r="X4" s="46">
        <f t="shared" si="1"/>
        <v>11</v>
      </c>
      <c r="Y4" s="46">
        <f t="shared" si="1"/>
        <v>7</v>
      </c>
      <c r="Z4" s="46">
        <f t="shared" si="1"/>
        <v>4</v>
      </c>
      <c r="AA4" s="46">
        <f t="shared" si="1"/>
        <v>2</v>
      </c>
      <c r="AB4" s="46">
        <f t="shared" si="1"/>
        <v>4</v>
      </c>
      <c r="AC4" s="46">
        <f t="shared" si="1"/>
        <v>14</v>
      </c>
      <c r="AD4" s="46">
        <f t="shared" si="1"/>
        <v>22</v>
      </c>
      <c r="AE4" s="46">
        <f t="shared" si="1"/>
        <v>5</v>
      </c>
      <c r="AF4" s="46">
        <f t="shared" si="1"/>
        <v>23</v>
      </c>
      <c r="AG4" s="46">
        <f t="shared" si="1"/>
        <v>26</v>
      </c>
      <c r="AH4" s="46">
        <f t="shared" si="1"/>
        <v>8</v>
      </c>
      <c r="AI4" s="46">
        <f t="shared" si="1"/>
        <v>10</v>
      </c>
      <c r="AJ4" s="46">
        <f t="shared" si="1"/>
        <v>14</v>
      </c>
      <c r="AK4" s="46">
        <f t="shared" si="1"/>
        <v>8</v>
      </c>
      <c r="AL4" s="46">
        <f t="shared" si="1"/>
        <v>10</v>
      </c>
      <c r="AM4" s="46">
        <f t="shared" si="1"/>
        <v>1</v>
      </c>
      <c r="AN4" s="46">
        <f t="shared" si="1"/>
        <v>8</v>
      </c>
      <c r="AO4" s="46">
        <f t="shared" si="1"/>
        <v>6</v>
      </c>
      <c r="AP4" s="46">
        <f t="shared" si="1"/>
        <v>17</v>
      </c>
      <c r="AQ4" s="46">
        <f t="shared" si="1"/>
        <v>2</v>
      </c>
      <c r="AR4" s="46">
        <f t="shared" si="1"/>
        <v>6</v>
      </c>
      <c r="AS4" s="46">
        <f t="shared" si="1"/>
        <v>6</v>
      </c>
      <c r="AU4" s="46">
        <f>SUM(J4:U4)</f>
        <v>203</v>
      </c>
      <c r="AV4" s="46">
        <f>SUM(V4:AG4)</f>
        <v>129</v>
      </c>
      <c r="AW4" s="46">
        <f>SUM(AH4:AS4)</f>
        <v>96</v>
      </c>
    </row>
    <row r="5" spans="1:49" ht="15" customHeight="1" x14ac:dyDescent="0.3">
      <c r="A5" s="6"/>
      <c r="B5" s="12" t="s">
        <v>66</v>
      </c>
      <c r="C5" s="13" t="s">
        <v>23</v>
      </c>
      <c r="D5" s="7"/>
      <c r="E5" s="55"/>
      <c r="F5" s="99" t="s">
        <v>148</v>
      </c>
      <c r="G5" s="96">
        <f>G4/G$3</f>
        <v>0.18620471444391709</v>
      </c>
      <c r="H5" s="97">
        <f>H4/H$3</f>
        <v>0.12253077583738907</v>
      </c>
      <c r="I5" s="56"/>
      <c r="J5" s="36" t="str">
        <f>IF('P1 - Kibbutzim'!J5+'P2 - Mofet'!J5+'P3 - Beit Berl'!J5+'P4 - Kaye'!J5+'P5 - Bucharest'!J5+'P6 - Exeter'!J5+'P7 - Tallin'!J5+'P8 - Gordon'!J5+'P9 - Sakhnin'!J5+'P10 - Talpiot'!J5+'P11- Salzburg'!J5=0,"",'P1 - Kibbutzim'!J5+'P2 - Mofet'!J5+'P3 - Beit Berl'!J5+'P4 - Kaye'!J5+'P5 - Bucharest'!J5+'P6 - Exeter'!J5+'P7 - Tallin'!J5+'P8 - Gordon'!J5+'P9 - Sakhnin'!J5+'P10 - Talpiot'!J5+'P11- Salzburg'!J5)</f>
        <v/>
      </c>
      <c r="K5" s="36" t="str">
        <f>IF('P1 - Kibbutzim'!K5+'P2 - Mofet'!K5+'P3 - Beit Berl'!K5+'P4 - Kaye'!K5+'P5 - Bucharest'!K5+'P6 - Exeter'!K5+'P7 - Tallin'!K5+'P8 - Gordon'!K5+'P9 - Sakhnin'!K5+'P10 - Talpiot'!K5+'P11- Salzburg'!K5=0,"",'P1 - Kibbutzim'!K5+'P2 - Mofet'!K5+'P3 - Beit Berl'!K5+'P4 - Kaye'!K5+'P5 - Bucharest'!K5+'P6 - Exeter'!K5+'P7 - Tallin'!K5+'P8 - Gordon'!K5+'P9 - Sakhnin'!K5+'P10 - Talpiot'!K5+'P11- Salzburg'!K5)</f>
        <v/>
      </c>
      <c r="L5" s="37">
        <f>IF('P1 - Kibbutzim'!L5+'P2 - Mofet'!L5+'P3 - Beit Berl'!L5+'P4 - Kaye'!L5+'P5 - Bucharest'!L5+'P6 - Exeter'!L5+'P7 - Tallin'!L5+'P8 - Gordon'!L5+'P9 - Sakhnin'!L5+'P10 - Talpiot'!L5+'P11- Salzburg'!L5=0,"",'P1 - Kibbutzim'!L5+'P2 - Mofet'!L5+'P3 - Beit Berl'!L5+'P4 - Kaye'!L5+'P5 - Bucharest'!L5+'P6 - Exeter'!L5+'P7 - Tallin'!L5+'P8 - Gordon'!L5+'P9 - Sakhnin'!L5+'P10 - Talpiot'!L5+'P11- Salzburg'!L5)</f>
        <v>2</v>
      </c>
      <c r="M5" s="34">
        <f>IF('P1 - Kibbutzim'!M5+'P2 - Mofet'!M5+'P3 - Beit Berl'!M5+'P4 - Kaye'!M5+'P5 - Bucharest'!M5+'P6 - Exeter'!M5+'P7 - Tallin'!M5+'P8 - Gordon'!M5+'P9 - Sakhnin'!M5+'P10 - Talpiot'!M5+'P11- Salzburg'!M5=0,"",'P1 - Kibbutzim'!M5+'P2 - Mofet'!M5+'P3 - Beit Berl'!M5+'P4 - Kaye'!M5+'P5 - Bucharest'!M5+'P6 - Exeter'!M5+'P7 - Tallin'!M5+'P8 - Gordon'!M5+'P9 - Sakhnin'!M5+'P10 - Talpiot'!M5+'P11- Salzburg'!M5)</f>
        <v>2</v>
      </c>
      <c r="N5" s="34">
        <f>IF('P1 - Kibbutzim'!N5+'P2 - Mofet'!N5+'P3 - Beit Berl'!N5+'P4 - Kaye'!N5+'P5 - Bucharest'!N5+'P6 - Exeter'!N5+'P7 - Tallin'!N5+'P8 - Gordon'!N5+'P9 - Sakhnin'!N5+'P10 - Talpiot'!N5+'P11- Salzburg'!N5=0,"",'P1 - Kibbutzim'!N5+'P2 - Mofet'!N5+'P3 - Beit Berl'!N5+'P4 - Kaye'!N5+'P5 - Bucharest'!N5+'P6 - Exeter'!N5+'P7 - Tallin'!N5+'P8 - Gordon'!N5+'P9 - Sakhnin'!N5+'P10 - Talpiot'!N5+'P11- Salzburg'!N5)</f>
        <v>2</v>
      </c>
      <c r="O5" s="34" t="str">
        <f>IF('P1 - Kibbutzim'!O5+'P2 - Mofet'!O5+'P3 - Beit Berl'!O5+'P4 - Kaye'!O5+'P5 - Bucharest'!O5+'P6 - Exeter'!O5+'P7 - Tallin'!O5+'P8 - Gordon'!O5+'P9 - Sakhnin'!O5+'P10 - Talpiot'!O5+'P11- Salzburg'!O5=0,"",'P1 - Kibbutzim'!O5+'P2 - Mofet'!O5+'P3 - Beit Berl'!O5+'P4 - Kaye'!O5+'P5 - Bucharest'!O5+'P6 - Exeter'!O5+'P7 - Tallin'!O5+'P8 - Gordon'!O5+'P9 - Sakhnin'!O5+'P10 - Talpiot'!O5+'P11- Salzburg'!O5)</f>
        <v/>
      </c>
      <c r="P5" s="34" t="str">
        <f>IF('P1 - Kibbutzim'!P5+'P2 - Mofet'!P5+'P3 - Beit Berl'!P5+'P4 - Kaye'!P5+'P5 - Bucharest'!P5+'P6 - Exeter'!P5+'P7 - Tallin'!P5+'P8 - Gordon'!P5+'P9 - Sakhnin'!P5+'P10 - Talpiot'!P5+'P11- Salzburg'!P5=0,"",'P1 - Kibbutzim'!P5+'P2 - Mofet'!P5+'P3 - Beit Berl'!P5+'P4 - Kaye'!P5+'P5 - Bucharest'!P5+'P6 - Exeter'!P5+'P7 - Tallin'!P5+'P8 - Gordon'!P5+'P9 - Sakhnin'!P5+'P10 - Talpiot'!P5+'P11- Salzburg'!P5)</f>
        <v/>
      </c>
      <c r="Q5" s="34" t="str">
        <f>IF('P1 - Kibbutzim'!Q5+'P2 - Mofet'!Q5+'P3 - Beit Berl'!Q5+'P4 - Kaye'!Q5+'P5 - Bucharest'!Q5+'P6 - Exeter'!Q5+'P7 - Tallin'!Q5+'P8 - Gordon'!Q5+'P9 - Sakhnin'!Q5+'P10 - Talpiot'!Q5+'P11- Salzburg'!Q5=0,"",'P1 - Kibbutzim'!Q5+'P2 - Mofet'!Q5+'P3 - Beit Berl'!Q5+'P4 - Kaye'!Q5+'P5 - Bucharest'!Q5+'P6 - Exeter'!Q5+'P7 - Tallin'!Q5+'P8 - Gordon'!Q5+'P9 - Sakhnin'!Q5+'P10 - Talpiot'!Q5+'P11- Salzburg'!Q5)</f>
        <v/>
      </c>
      <c r="R5" s="34" t="str">
        <f>IF('P1 - Kibbutzim'!R5+'P2 - Mofet'!R5+'P3 - Beit Berl'!R5+'P4 - Kaye'!R5+'P5 - Bucharest'!R5+'P6 - Exeter'!R5+'P7 - Tallin'!R5+'P8 - Gordon'!R5+'P9 - Sakhnin'!R5+'P10 - Talpiot'!R5+'P11- Salzburg'!R5=0,"",'P1 - Kibbutzim'!R5+'P2 - Mofet'!R5+'P3 - Beit Berl'!R5+'P4 - Kaye'!R5+'P5 - Bucharest'!R5+'P6 - Exeter'!R5+'P7 - Tallin'!R5+'P8 - Gordon'!R5+'P9 - Sakhnin'!R5+'P10 - Talpiot'!R5+'P11- Salzburg'!R5)</f>
        <v/>
      </c>
      <c r="S5" s="34" t="str">
        <f>IF('P1 - Kibbutzim'!S5+'P2 - Mofet'!S5+'P3 - Beit Berl'!S5+'P4 - Kaye'!S5+'P5 - Bucharest'!S5+'P6 - Exeter'!S5+'P7 - Tallin'!S5+'P8 - Gordon'!S5+'P9 - Sakhnin'!S5+'P10 - Talpiot'!S5+'P11- Salzburg'!S5=0,"",'P1 - Kibbutzim'!S5+'P2 - Mofet'!S5+'P3 - Beit Berl'!S5+'P4 - Kaye'!S5+'P5 - Bucharest'!S5+'P6 - Exeter'!S5+'P7 - Tallin'!S5+'P8 - Gordon'!S5+'P9 - Sakhnin'!S5+'P10 - Talpiot'!S5+'P11- Salzburg'!S5)</f>
        <v/>
      </c>
      <c r="T5" s="34">
        <f>IF('P1 - Kibbutzim'!T5+'P2 - Mofet'!T5+'P3 - Beit Berl'!T5+'P4 - Kaye'!T5+'P5 - Bucharest'!T5+'P6 - Exeter'!T5+'P7 - Tallin'!T5+'P8 - Gordon'!T5+'P9 - Sakhnin'!T5+'P10 - Talpiot'!T5+'P11- Salzburg'!T5=0,"",'P1 - Kibbutzim'!T5+'P2 - Mofet'!T5+'P3 - Beit Berl'!T5+'P4 - Kaye'!T5+'P5 - Bucharest'!T5+'P6 - Exeter'!T5+'P7 - Tallin'!T5+'P8 - Gordon'!T5+'P9 - Sakhnin'!T5+'P10 - Talpiot'!T5+'P11- Salzburg'!T5)</f>
        <v>2</v>
      </c>
      <c r="U5" s="36">
        <f>IF('P1 - Kibbutzim'!U5+'P2 - Mofet'!U5+'P3 - Beit Berl'!U5+'P4 - Kaye'!U5+'P5 - Bucharest'!U5+'P6 - Exeter'!U5+'P7 - Tallin'!U5+'P8 - Gordon'!U5+'P9 - Sakhnin'!U5+'P10 - Talpiot'!U5+'P11- Salzburg'!U5=0,"",'P1 - Kibbutzim'!U5+'P2 - Mofet'!U5+'P3 - Beit Berl'!U5+'P4 - Kaye'!U5+'P5 - Bucharest'!U5+'P6 - Exeter'!U5+'P7 - Tallin'!U5+'P8 - Gordon'!U5+'P9 - Sakhnin'!U5+'P10 - Talpiot'!U5+'P11- Salzburg'!U5)</f>
        <v>1</v>
      </c>
      <c r="V5" s="37">
        <f>IF('P1 - Kibbutzim'!V5+'P2 - Mofet'!V5+'P3 - Beit Berl'!V5+'P4 - Kaye'!V5+'P5 - Bucharest'!V5+'P6 - Exeter'!V5+'P7 - Tallin'!V5+'P8 - Gordon'!V5+'P9 - Sakhnin'!V5+'P10 - Talpiot'!V5+'P11- Salzburg'!V5=0,"",'P1 - Kibbutzim'!V5+'P2 - Mofet'!V5+'P3 - Beit Berl'!V5+'P4 - Kaye'!V5+'P5 - Bucharest'!V5+'P6 - Exeter'!V5+'P7 - Tallin'!V5+'P8 - Gordon'!V5+'P9 - Sakhnin'!V5+'P10 - Talpiot'!V5+'P11- Salzburg'!V5)</f>
        <v>1</v>
      </c>
      <c r="W5" s="34">
        <f>IF('P1 - Kibbutzim'!W5+'P2 - Mofet'!W5+'P3 - Beit Berl'!W5+'P4 - Kaye'!W5+'P5 - Bucharest'!W5+'P6 - Exeter'!W5+'P7 - Tallin'!W5+'P8 - Gordon'!W5+'P9 - Sakhnin'!W5+'P10 - Talpiot'!W5+'P11- Salzburg'!W5=0,"",'P1 - Kibbutzim'!W5+'P2 - Mofet'!W5+'P3 - Beit Berl'!W5+'P4 - Kaye'!W5+'P5 - Bucharest'!W5+'P6 - Exeter'!W5+'P7 - Tallin'!W5+'P8 - Gordon'!W5+'P9 - Sakhnin'!W5+'P10 - Talpiot'!W5+'P11- Salzburg'!W5)</f>
        <v>1</v>
      </c>
      <c r="X5" s="34" t="str">
        <f>IF('P1 - Kibbutzim'!X5+'P2 - Mofet'!X5+'P3 - Beit Berl'!X5+'P4 - Kaye'!X5+'P5 - Bucharest'!X5+'P6 - Exeter'!X5+'P7 - Tallin'!X5+'P8 - Gordon'!X5+'P9 - Sakhnin'!X5+'P10 - Talpiot'!X5+'P11- Salzburg'!X5=0,"",'P1 - Kibbutzim'!X5+'P2 - Mofet'!X5+'P3 - Beit Berl'!X5+'P4 - Kaye'!X5+'P5 - Bucharest'!X5+'P6 - Exeter'!X5+'P7 - Tallin'!X5+'P8 - Gordon'!X5+'P9 - Sakhnin'!X5+'P10 - Talpiot'!X5+'P11- Salzburg'!X5)</f>
        <v/>
      </c>
      <c r="Y5" s="34" t="str">
        <f>IF('P1 - Kibbutzim'!Y5+'P2 - Mofet'!Y5+'P3 - Beit Berl'!Y5+'P4 - Kaye'!Y5+'P5 - Bucharest'!Y5+'P6 - Exeter'!Y5+'P7 - Tallin'!Y5+'P8 - Gordon'!Y5+'P9 - Sakhnin'!Y5+'P10 - Talpiot'!Y5+'P11- Salzburg'!Y5=0,"",'P1 - Kibbutzim'!Y5+'P2 - Mofet'!Y5+'P3 - Beit Berl'!Y5+'P4 - Kaye'!Y5+'P5 - Bucharest'!Y5+'P6 - Exeter'!Y5+'P7 - Tallin'!Y5+'P8 - Gordon'!Y5+'P9 - Sakhnin'!Y5+'P10 - Talpiot'!Y5+'P11- Salzburg'!Y5)</f>
        <v/>
      </c>
      <c r="Z5" s="37" t="str">
        <f>IF('P1 - Kibbutzim'!Z5+'P2 - Mofet'!Z5+'P3 - Beit Berl'!Z5+'P4 - Kaye'!Z5+'P5 - Bucharest'!Z5+'P6 - Exeter'!Z5+'P7 - Tallin'!Z5+'P8 - Gordon'!Z5+'P9 - Sakhnin'!Z5+'P10 - Talpiot'!Z5+'P11- Salzburg'!Z5=0,"",'P1 - Kibbutzim'!Z5+'P2 - Mofet'!Z5+'P3 - Beit Berl'!Z5+'P4 - Kaye'!Z5+'P5 - Bucharest'!Z5+'P6 - Exeter'!Z5+'P7 - Tallin'!Z5+'P8 - Gordon'!Z5+'P9 - Sakhnin'!Z5+'P10 - Talpiot'!Z5+'P11- Salzburg'!Z5)</f>
        <v/>
      </c>
      <c r="AA5" s="34" t="str">
        <f>IF('P1 - Kibbutzim'!AA5+'P2 - Mofet'!AA5+'P3 - Beit Berl'!AA5+'P4 - Kaye'!AA5+'P5 - Bucharest'!AA5+'P6 - Exeter'!AA5+'P7 - Tallin'!AA5+'P8 - Gordon'!AA5+'P9 - Sakhnin'!AA5+'P10 - Talpiot'!AA5+'P11- Salzburg'!AA5=0,"",'P1 - Kibbutzim'!AA5+'P2 - Mofet'!AA5+'P3 - Beit Berl'!AA5+'P4 - Kaye'!AA5+'P5 - Bucharest'!AA5+'P6 - Exeter'!AA5+'P7 - Tallin'!AA5+'P8 - Gordon'!AA5+'P9 - Sakhnin'!AA5+'P10 - Talpiot'!AA5+'P11- Salzburg'!AA5)</f>
        <v/>
      </c>
      <c r="AB5" s="34" t="str">
        <f>IF('P1 - Kibbutzim'!AB5+'P2 - Mofet'!AB5+'P3 - Beit Berl'!AB5+'P4 - Kaye'!AB5+'P5 - Bucharest'!AB5+'P6 - Exeter'!AB5+'P7 - Tallin'!AB5+'P8 - Gordon'!AB5+'P9 - Sakhnin'!AB5+'P10 - Talpiot'!AB5+'P11- Salzburg'!AB5=0,"",'P1 - Kibbutzim'!AB5+'P2 - Mofet'!AB5+'P3 - Beit Berl'!AB5+'P4 - Kaye'!AB5+'P5 - Bucharest'!AB5+'P6 - Exeter'!AB5+'P7 - Tallin'!AB5+'P8 - Gordon'!AB5+'P9 - Sakhnin'!AB5+'P10 - Talpiot'!AB5+'P11- Salzburg'!AB5)</f>
        <v/>
      </c>
      <c r="AC5" s="34" t="str">
        <f>IF('P1 - Kibbutzim'!AC5+'P2 - Mofet'!AC5+'P3 - Beit Berl'!AC5+'P4 - Kaye'!AC5+'P5 - Bucharest'!AC5+'P6 - Exeter'!AC5+'P7 - Tallin'!AC5+'P8 - Gordon'!AC5+'P9 - Sakhnin'!AC5+'P10 - Talpiot'!AC5+'P11- Salzburg'!AC5=0,"",'P1 - Kibbutzim'!AC5+'P2 - Mofet'!AC5+'P3 - Beit Berl'!AC5+'P4 - Kaye'!AC5+'P5 - Bucharest'!AC5+'P6 - Exeter'!AC5+'P7 - Tallin'!AC5+'P8 - Gordon'!AC5+'P9 - Sakhnin'!AC5+'P10 - Talpiot'!AC5+'P11- Salzburg'!AC5)</f>
        <v/>
      </c>
      <c r="AD5" s="34" t="str">
        <f>IF('P1 - Kibbutzim'!AD5+'P2 - Mofet'!AD5+'P3 - Beit Berl'!AD5+'P4 - Kaye'!AD5+'P5 - Bucharest'!AD5+'P6 - Exeter'!AD5+'P7 - Tallin'!AD5+'P8 - Gordon'!AD5+'P9 - Sakhnin'!AD5+'P10 - Talpiot'!AD5+'P11- Salzburg'!AD5=0,"",'P1 - Kibbutzim'!AD5+'P2 - Mofet'!AD5+'P3 - Beit Berl'!AD5+'P4 - Kaye'!AD5+'P5 - Bucharest'!AD5+'P6 - Exeter'!AD5+'P7 - Tallin'!AD5+'P8 - Gordon'!AD5+'P9 - Sakhnin'!AD5+'P10 - Talpiot'!AD5+'P11- Salzburg'!AD5)</f>
        <v/>
      </c>
      <c r="AE5" s="34" t="str">
        <f>IF('P1 - Kibbutzim'!AE5+'P2 - Mofet'!AE5+'P3 - Beit Berl'!AE5+'P4 - Kaye'!AE5+'P5 - Bucharest'!AE5+'P6 - Exeter'!AE5+'P7 - Tallin'!AE5+'P8 - Gordon'!AE5+'P9 - Sakhnin'!AE5+'P10 - Talpiot'!AE5+'P11- Salzburg'!AE5=0,"",'P1 - Kibbutzim'!AE5+'P2 - Mofet'!AE5+'P3 - Beit Berl'!AE5+'P4 - Kaye'!AE5+'P5 - Bucharest'!AE5+'P6 - Exeter'!AE5+'P7 - Tallin'!AE5+'P8 - Gordon'!AE5+'P9 - Sakhnin'!AE5+'P10 - Talpiot'!AE5+'P11- Salzburg'!AE5)</f>
        <v/>
      </c>
      <c r="AF5" s="34" t="str">
        <f>IF('P1 - Kibbutzim'!AF5+'P2 - Mofet'!AF5+'P3 - Beit Berl'!AF5+'P4 - Kaye'!AF5+'P5 - Bucharest'!AF5+'P6 - Exeter'!AF5+'P7 - Tallin'!AF5+'P8 - Gordon'!AF5+'P9 - Sakhnin'!AF5+'P10 - Talpiot'!AF5+'P11- Salzburg'!AF5=0,"",'P1 - Kibbutzim'!AF5+'P2 - Mofet'!AF5+'P3 - Beit Berl'!AF5+'P4 - Kaye'!AF5+'P5 - Bucharest'!AF5+'P6 - Exeter'!AF5+'P7 - Tallin'!AF5+'P8 - Gordon'!AF5+'P9 - Sakhnin'!AF5+'P10 - Talpiot'!AF5+'P11- Salzburg'!AF5)</f>
        <v/>
      </c>
      <c r="AG5" s="36" t="str">
        <f>IF('P1 - Kibbutzim'!AG5+'P2 - Mofet'!AG5+'P3 - Beit Berl'!AG5+'P4 - Kaye'!AG5+'P5 - Bucharest'!AG5+'P6 - Exeter'!AG5+'P7 - Tallin'!AG5+'P8 - Gordon'!AG5+'P9 - Sakhnin'!AG5+'P10 - Talpiot'!AG5+'P11- Salzburg'!AG5=0,"",'P1 - Kibbutzim'!AG5+'P2 - Mofet'!AG5+'P3 - Beit Berl'!AG5+'P4 - Kaye'!AG5+'P5 - Bucharest'!AG5+'P6 - Exeter'!AG5+'P7 - Tallin'!AG5+'P8 - Gordon'!AG5+'P9 - Sakhnin'!AG5+'P10 - Talpiot'!AG5+'P11- Salzburg'!AG5)</f>
        <v/>
      </c>
      <c r="AH5" s="37" t="str">
        <f>IF('P1 - Kibbutzim'!AH5+'P2 - Mofet'!AH5+'P3 - Beit Berl'!AH5+'P4 - Kaye'!AH5+'P5 - Bucharest'!AH5+'P6 - Exeter'!AH5+'P7 - Tallin'!AH5+'P8 - Gordon'!AH5+'P9 - Sakhnin'!AH5+'P10 - Talpiot'!AH5+'P11- Salzburg'!AH5=0,"",'P1 - Kibbutzim'!AH5+'P2 - Mofet'!AH5+'P3 - Beit Berl'!AH5+'P4 - Kaye'!AH5+'P5 - Bucharest'!AH5+'P6 - Exeter'!AH5+'P7 - Tallin'!AH5+'P8 - Gordon'!AH5+'P9 - Sakhnin'!AH5+'P10 - Talpiot'!AH5+'P11- Salzburg'!AH5)</f>
        <v/>
      </c>
      <c r="AI5" s="34">
        <f>IF('P1 - Kibbutzim'!AI5+'P2 - Mofet'!AI5+'P3 - Beit Berl'!AI5+'P4 - Kaye'!AI5+'P5 - Bucharest'!AI5+'P6 - Exeter'!AI5+'P7 - Tallin'!AI5+'P8 - Gordon'!AI5+'P9 - Sakhnin'!AI5+'P10 - Talpiot'!AI5+'P11- Salzburg'!AI5=0,"",'P1 - Kibbutzim'!AI5+'P2 - Mofet'!AI5+'P3 - Beit Berl'!AI5+'P4 - Kaye'!AI5+'P5 - Bucharest'!AI5+'P6 - Exeter'!AI5+'P7 - Tallin'!AI5+'P8 - Gordon'!AI5+'P9 - Sakhnin'!AI5+'P10 - Talpiot'!AI5+'P11- Salzburg'!AI5)</f>
        <v>2</v>
      </c>
      <c r="AJ5" s="34">
        <f>IF('P1 - Kibbutzim'!AJ5+'P2 - Mofet'!AJ5+'P3 - Beit Berl'!AJ5+'P4 - Kaye'!AJ5+'P5 - Bucharest'!AJ5+'P6 - Exeter'!AJ5+'P7 - Tallin'!AJ5+'P8 - Gordon'!AJ5+'P9 - Sakhnin'!AJ5+'P10 - Talpiot'!AJ5+'P11- Salzburg'!AJ5=0,"",'P1 - Kibbutzim'!AJ5+'P2 - Mofet'!AJ5+'P3 - Beit Berl'!AJ5+'P4 - Kaye'!AJ5+'P5 - Bucharest'!AJ5+'P6 - Exeter'!AJ5+'P7 - Tallin'!AJ5+'P8 - Gordon'!AJ5+'P9 - Sakhnin'!AJ5+'P10 - Talpiot'!AJ5+'P11- Salzburg'!AJ5)</f>
        <v>3</v>
      </c>
      <c r="AK5" s="34">
        <f>IF('P1 - Kibbutzim'!AK5+'P2 - Mofet'!AK5+'P3 - Beit Berl'!AK5+'P4 - Kaye'!AK5+'P5 - Bucharest'!AK5+'P6 - Exeter'!AK5+'P7 - Tallin'!AK5+'P8 - Gordon'!AK5+'P9 - Sakhnin'!AK5+'P10 - Talpiot'!AK5+'P11- Salzburg'!AK5=0,"",'P1 - Kibbutzim'!AK5+'P2 - Mofet'!AK5+'P3 - Beit Berl'!AK5+'P4 - Kaye'!AK5+'P5 - Bucharest'!AK5+'P6 - Exeter'!AK5+'P7 - Tallin'!AK5+'P8 - Gordon'!AK5+'P9 - Sakhnin'!AK5+'P10 - Talpiot'!AK5+'P11- Salzburg'!AK5)</f>
        <v>3</v>
      </c>
      <c r="AL5" s="34" t="str">
        <f>IF('P1 - Kibbutzim'!AL5+'P2 - Mofet'!AL5+'P3 - Beit Berl'!AL5+'P4 - Kaye'!AL5+'P5 - Bucharest'!AL5+'P6 - Exeter'!AL5+'P7 - Tallin'!AL5+'P8 - Gordon'!AL5+'P9 - Sakhnin'!AL5+'P10 - Talpiot'!AL5+'P11- Salzburg'!AL5=0,"",'P1 - Kibbutzim'!AL5+'P2 - Mofet'!AL5+'P3 - Beit Berl'!AL5+'P4 - Kaye'!AL5+'P5 - Bucharest'!AL5+'P6 - Exeter'!AL5+'P7 - Tallin'!AL5+'P8 - Gordon'!AL5+'P9 - Sakhnin'!AL5+'P10 - Talpiot'!AL5+'P11- Salzburg'!AL5)</f>
        <v/>
      </c>
      <c r="AM5" s="34" t="str">
        <f>IF('P1 - Kibbutzim'!AM5+'P2 - Mofet'!AM5+'P3 - Beit Berl'!AM5+'P4 - Kaye'!AM5+'P5 - Bucharest'!AM5+'P6 - Exeter'!AM5+'P7 - Tallin'!AM5+'P8 - Gordon'!AM5+'P9 - Sakhnin'!AM5+'P10 - Talpiot'!AM5+'P11- Salzburg'!AM5=0,"",'P1 - Kibbutzim'!AM5+'P2 - Mofet'!AM5+'P3 - Beit Berl'!AM5+'P4 - Kaye'!AM5+'P5 - Bucharest'!AM5+'P6 - Exeter'!AM5+'P7 - Tallin'!AM5+'P8 - Gordon'!AM5+'P9 - Sakhnin'!AM5+'P10 - Talpiot'!AM5+'P11- Salzburg'!AM5)</f>
        <v/>
      </c>
      <c r="AN5" s="34" t="str">
        <f>IF('P1 - Kibbutzim'!AN5+'P2 - Mofet'!AN5+'P3 - Beit Berl'!AN5+'P4 - Kaye'!AN5+'P5 - Bucharest'!AN5+'P6 - Exeter'!AN5+'P7 - Tallin'!AN5+'P8 - Gordon'!AN5+'P9 - Sakhnin'!AN5+'P10 - Talpiot'!AN5+'P11- Salzburg'!AN5=0,"",'P1 - Kibbutzim'!AN5+'P2 - Mofet'!AN5+'P3 - Beit Berl'!AN5+'P4 - Kaye'!AN5+'P5 - Bucharest'!AN5+'P6 - Exeter'!AN5+'P7 - Tallin'!AN5+'P8 - Gordon'!AN5+'P9 - Sakhnin'!AN5+'P10 - Talpiot'!AN5+'P11- Salzburg'!AN5)</f>
        <v/>
      </c>
      <c r="AO5" s="34" t="str">
        <f>IF('P1 - Kibbutzim'!AO5+'P2 - Mofet'!AO5+'P3 - Beit Berl'!AO5+'P4 - Kaye'!AO5+'P5 - Bucharest'!AO5+'P6 - Exeter'!AO5+'P7 - Tallin'!AO5+'P8 - Gordon'!AO5+'P9 - Sakhnin'!AO5+'P10 - Talpiot'!AO5+'P11- Salzburg'!AO5=0,"",'P1 - Kibbutzim'!AO5+'P2 - Mofet'!AO5+'P3 - Beit Berl'!AO5+'P4 - Kaye'!AO5+'P5 - Bucharest'!AO5+'P6 - Exeter'!AO5+'P7 - Tallin'!AO5+'P8 - Gordon'!AO5+'P9 - Sakhnin'!AO5+'P10 - Talpiot'!AO5+'P11- Salzburg'!AO5)</f>
        <v/>
      </c>
      <c r="AP5" s="34" t="str">
        <f>IF('P1 - Kibbutzim'!AP5+'P2 - Mofet'!AP5+'P3 - Beit Berl'!AP5+'P4 - Kaye'!AP5+'P5 - Bucharest'!AP5+'P6 - Exeter'!AP5+'P7 - Tallin'!AP5+'P8 - Gordon'!AP5+'P9 - Sakhnin'!AP5+'P10 - Talpiot'!AP5+'P11- Salzburg'!AP5=0,"",'P1 - Kibbutzim'!AP5+'P2 - Mofet'!AP5+'P3 - Beit Berl'!AP5+'P4 - Kaye'!AP5+'P5 - Bucharest'!AP5+'P6 - Exeter'!AP5+'P7 - Tallin'!AP5+'P8 - Gordon'!AP5+'P9 - Sakhnin'!AP5+'P10 - Talpiot'!AP5+'P11- Salzburg'!AP5)</f>
        <v/>
      </c>
      <c r="AQ5" s="34" t="str">
        <f>IF('P1 - Kibbutzim'!AQ5+'P2 - Mofet'!AQ5+'P3 - Beit Berl'!AQ5+'P4 - Kaye'!AQ5+'P5 - Bucharest'!AQ5+'P6 - Exeter'!AQ5+'P7 - Tallin'!AQ5+'P8 - Gordon'!AQ5+'P9 - Sakhnin'!AQ5+'P10 - Talpiot'!AQ5+'P11- Salzburg'!AQ5=0,"",'P1 - Kibbutzim'!AQ5+'P2 - Mofet'!AQ5+'P3 - Beit Berl'!AQ5+'P4 - Kaye'!AQ5+'P5 - Bucharest'!AQ5+'P6 - Exeter'!AQ5+'P7 - Tallin'!AQ5+'P8 - Gordon'!AQ5+'P9 - Sakhnin'!AQ5+'P10 - Talpiot'!AQ5+'P11- Salzburg'!AQ5)</f>
        <v/>
      </c>
      <c r="AR5" s="34" t="str">
        <f>IF('P1 - Kibbutzim'!AR5+'P2 - Mofet'!AR5+'P3 - Beit Berl'!AR5+'P4 - Kaye'!AR5+'P5 - Bucharest'!AR5+'P6 - Exeter'!AR5+'P7 - Tallin'!AR5+'P8 - Gordon'!AR5+'P9 - Sakhnin'!AR5+'P10 - Talpiot'!AR5+'P11- Salzburg'!AR5=0,"",'P1 - Kibbutzim'!AR5+'P2 - Mofet'!AR5+'P3 - Beit Berl'!AR5+'P4 - Kaye'!AR5+'P5 - Bucharest'!AR5+'P6 - Exeter'!AR5+'P7 - Tallin'!AR5+'P8 - Gordon'!AR5+'P9 - Sakhnin'!AR5+'P10 - Talpiot'!AR5+'P11- Salzburg'!AR5)</f>
        <v/>
      </c>
      <c r="AS5" s="34" t="str">
        <f>IF('P1 - Kibbutzim'!AS5+'P2 - Mofet'!AS5+'P3 - Beit Berl'!AS5+'P4 - Kaye'!AS5+'P5 - Bucharest'!AS5+'P6 - Exeter'!AS5+'P7 - Tallin'!AS5+'P8 - Gordon'!AS5+'P9 - Sakhnin'!AS5+'P10 - Talpiot'!AS5+'P11- Salzburg'!AS5=0,"",'P1 - Kibbutzim'!AS5+'P2 - Mofet'!AS5+'P3 - Beit Berl'!AS5+'P4 - Kaye'!AS5+'P5 - Bucharest'!AS5+'P6 - Exeter'!AS5+'P7 - Tallin'!AS5+'P8 - Gordon'!AS5+'P9 - Sakhnin'!AS5+'P10 - Talpiot'!AS5+'P11- Salzburg'!AS5)</f>
        <v/>
      </c>
      <c r="AU5" s="34">
        <f t="shared" ref="AU5:AU48" si="2">SUM(J5:U5)</f>
        <v>9</v>
      </c>
      <c r="AV5" s="34">
        <f t="shared" ref="AV5:AV48" si="3">SUM(V5:AG5)</f>
        <v>2</v>
      </c>
      <c r="AW5" s="34">
        <f t="shared" ref="AW5:AW48" si="4">SUM(AH5:AS5)</f>
        <v>8</v>
      </c>
    </row>
    <row r="6" spans="1:49" ht="15" customHeight="1" x14ac:dyDescent="0.35">
      <c r="A6" s="6"/>
      <c r="B6" s="12" t="s">
        <v>65</v>
      </c>
      <c r="C6" s="13" t="s">
        <v>24</v>
      </c>
      <c r="D6" s="7"/>
      <c r="E6" s="8"/>
      <c r="F6" s="8"/>
      <c r="G6" s="76"/>
      <c r="H6" s="56"/>
      <c r="I6" s="56"/>
      <c r="J6" s="36" t="str">
        <f>IF('P1 - Kibbutzim'!J6+'P2 - Mofet'!J6+'P3 - Beit Berl'!J6+'P4 - Kaye'!J6+'P5 - Bucharest'!J6+'P6 - Exeter'!J6+'P7 - Tallin'!J6+'P8 - Gordon'!J6+'P9 - Sakhnin'!J6+'P10 - Talpiot'!J6+'P11- Salzburg'!J6=0,"",'P1 - Kibbutzim'!J6+'P2 - Mofet'!J6+'P3 - Beit Berl'!J6+'P4 - Kaye'!J6+'P5 - Bucharest'!J6+'P6 - Exeter'!J6+'P7 - Tallin'!J6+'P8 - Gordon'!J6+'P9 - Sakhnin'!J6+'P10 - Talpiot'!J6+'P11- Salzburg'!J6)</f>
        <v/>
      </c>
      <c r="K6" s="36">
        <f>IF('P1 - Kibbutzim'!K6+'P2 - Mofet'!K6+'P3 - Beit Berl'!K6+'P4 - Kaye'!K6+'P5 - Bucharest'!K6+'P6 - Exeter'!K6+'P7 - Tallin'!K6+'P8 - Gordon'!K6+'P9 - Sakhnin'!K6+'P10 - Talpiot'!K6+'P11- Salzburg'!K6=0,"",'P1 - Kibbutzim'!K6+'P2 - Mofet'!K6+'P3 - Beit Berl'!K6+'P4 - Kaye'!K6+'P5 - Bucharest'!K6+'P6 - Exeter'!K6+'P7 - Tallin'!K6+'P8 - Gordon'!K6+'P9 - Sakhnin'!K6+'P10 - Talpiot'!K6+'P11- Salzburg'!K6)</f>
        <v>2</v>
      </c>
      <c r="L6" s="37">
        <f>IF('P1 - Kibbutzim'!L6+'P2 - Mofet'!L6+'P3 - Beit Berl'!L6+'P4 - Kaye'!L6+'P5 - Bucharest'!L6+'P6 - Exeter'!L6+'P7 - Tallin'!L6+'P8 - Gordon'!L6+'P9 - Sakhnin'!L6+'P10 - Talpiot'!L6+'P11- Salzburg'!L6=0,"",'P1 - Kibbutzim'!L6+'P2 - Mofet'!L6+'P3 - Beit Berl'!L6+'P4 - Kaye'!L6+'P5 - Bucharest'!L6+'P6 - Exeter'!L6+'P7 - Tallin'!L6+'P8 - Gordon'!L6+'P9 - Sakhnin'!L6+'P10 - Talpiot'!L6+'P11- Salzburg'!L6)</f>
        <v>2</v>
      </c>
      <c r="M6" s="34">
        <f>IF('P1 - Kibbutzim'!M6+'P2 - Mofet'!M6+'P3 - Beit Berl'!M6+'P4 - Kaye'!M6+'P5 - Bucharest'!M6+'P6 - Exeter'!M6+'P7 - Tallin'!M6+'P8 - Gordon'!M6+'P9 - Sakhnin'!M6+'P10 - Talpiot'!M6+'P11- Salzburg'!M6=0,"",'P1 - Kibbutzim'!M6+'P2 - Mofet'!M6+'P3 - Beit Berl'!M6+'P4 - Kaye'!M6+'P5 - Bucharest'!M6+'P6 - Exeter'!M6+'P7 - Tallin'!M6+'P8 - Gordon'!M6+'P9 - Sakhnin'!M6+'P10 - Talpiot'!M6+'P11- Salzburg'!M6)</f>
        <v>2</v>
      </c>
      <c r="N6" s="34">
        <f>IF('P1 - Kibbutzim'!N6+'P2 - Mofet'!N6+'P3 - Beit Berl'!N6+'P4 - Kaye'!N6+'P5 - Bucharest'!N6+'P6 - Exeter'!N6+'P7 - Tallin'!N6+'P8 - Gordon'!N6+'P9 - Sakhnin'!N6+'P10 - Talpiot'!N6+'P11- Salzburg'!N6=0,"",'P1 - Kibbutzim'!N6+'P2 - Mofet'!N6+'P3 - Beit Berl'!N6+'P4 - Kaye'!N6+'P5 - Bucharest'!N6+'P6 - Exeter'!N6+'P7 - Tallin'!N6+'P8 - Gordon'!N6+'P9 - Sakhnin'!N6+'P10 - Talpiot'!N6+'P11- Salzburg'!N6)</f>
        <v>2</v>
      </c>
      <c r="O6" s="34" t="str">
        <f>IF('P1 - Kibbutzim'!O6+'P2 - Mofet'!O6+'P3 - Beit Berl'!O6+'P4 - Kaye'!O6+'P5 - Bucharest'!O6+'P6 - Exeter'!O6+'P7 - Tallin'!O6+'P8 - Gordon'!O6+'P9 - Sakhnin'!O6+'P10 - Talpiot'!O6+'P11- Salzburg'!O6=0,"",'P1 - Kibbutzim'!O6+'P2 - Mofet'!O6+'P3 - Beit Berl'!O6+'P4 - Kaye'!O6+'P5 - Bucharest'!O6+'P6 - Exeter'!O6+'P7 - Tallin'!O6+'P8 - Gordon'!O6+'P9 - Sakhnin'!O6+'P10 - Talpiot'!O6+'P11- Salzburg'!O6)</f>
        <v/>
      </c>
      <c r="P6" s="34" t="str">
        <f>IF('P1 - Kibbutzim'!P6+'P2 - Mofet'!P6+'P3 - Beit Berl'!P6+'P4 - Kaye'!P6+'P5 - Bucharest'!P6+'P6 - Exeter'!P6+'P7 - Tallin'!P6+'P8 - Gordon'!P6+'P9 - Sakhnin'!P6+'P10 - Talpiot'!P6+'P11- Salzburg'!P6=0,"",'P1 - Kibbutzim'!P6+'P2 - Mofet'!P6+'P3 - Beit Berl'!P6+'P4 - Kaye'!P6+'P5 - Bucharest'!P6+'P6 - Exeter'!P6+'P7 - Tallin'!P6+'P8 - Gordon'!P6+'P9 - Sakhnin'!P6+'P10 - Talpiot'!P6+'P11- Salzburg'!P6)</f>
        <v/>
      </c>
      <c r="Q6" s="34" t="str">
        <f>IF('P1 - Kibbutzim'!Q6+'P2 - Mofet'!Q6+'P3 - Beit Berl'!Q6+'P4 - Kaye'!Q6+'P5 - Bucharest'!Q6+'P6 - Exeter'!Q6+'P7 - Tallin'!Q6+'P8 - Gordon'!Q6+'P9 - Sakhnin'!Q6+'P10 - Talpiot'!Q6+'P11- Salzburg'!Q6=0,"",'P1 - Kibbutzim'!Q6+'P2 - Mofet'!Q6+'P3 - Beit Berl'!Q6+'P4 - Kaye'!Q6+'P5 - Bucharest'!Q6+'P6 - Exeter'!Q6+'P7 - Tallin'!Q6+'P8 - Gordon'!Q6+'P9 - Sakhnin'!Q6+'P10 - Talpiot'!Q6+'P11- Salzburg'!Q6)</f>
        <v/>
      </c>
      <c r="R6" s="34" t="str">
        <f>IF('P1 - Kibbutzim'!R6+'P2 - Mofet'!R6+'P3 - Beit Berl'!R6+'P4 - Kaye'!R6+'P5 - Bucharest'!R6+'P6 - Exeter'!R6+'P7 - Tallin'!R6+'P8 - Gordon'!R6+'P9 - Sakhnin'!R6+'P10 - Talpiot'!R6+'P11- Salzburg'!R6=0,"",'P1 - Kibbutzim'!R6+'P2 - Mofet'!R6+'P3 - Beit Berl'!R6+'P4 - Kaye'!R6+'P5 - Bucharest'!R6+'P6 - Exeter'!R6+'P7 - Tallin'!R6+'P8 - Gordon'!R6+'P9 - Sakhnin'!R6+'P10 - Talpiot'!R6+'P11- Salzburg'!R6)</f>
        <v/>
      </c>
      <c r="S6" s="34" t="str">
        <f>IF('P1 - Kibbutzim'!S6+'P2 - Mofet'!S6+'P3 - Beit Berl'!S6+'P4 - Kaye'!S6+'P5 - Bucharest'!S6+'P6 - Exeter'!S6+'P7 - Tallin'!S6+'P8 - Gordon'!S6+'P9 - Sakhnin'!S6+'P10 - Talpiot'!S6+'P11- Salzburg'!S6=0,"",'P1 - Kibbutzim'!S6+'P2 - Mofet'!S6+'P3 - Beit Berl'!S6+'P4 - Kaye'!S6+'P5 - Bucharest'!S6+'P6 - Exeter'!S6+'P7 - Tallin'!S6+'P8 - Gordon'!S6+'P9 - Sakhnin'!S6+'P10 - Talpiot'!S6+'P11- Salzburg'!S6)</f>
        <v/>
      </c>
      <c r="T6" s="34">
        <f>IF('P1 - Kibbutzim'!T6+'P2 - Mofet'!T6+'P3 - Beit Berl'!T6+'P4 - Kaye'!T6+'P5 - Bucharest'!T6+'P6 - Exeter'!T6+'P7 - Tallin'!T6+'P8 - Gordon'!T6+'P9 - Sakhnin'!T6+'P10 - Talpiot'!T6+'P11- Salzburg'!T6=0,"",'P1 - Kibbutzim'!T6+'P2 - Mofet'!T6+'P3 - Beit Berl'!T6+'P4 - Kaye'!T6+'P5 - Bucharest'!T6+'P6 - Exeter'!T6+'P7 - Tallin'!T6+'P8 - Gordon'!T6+'P9 - Sakhnin'!T6+'P10 - Talpiot'!T6+'P11- Salzburg'!T6)</f>
        <v>2</v>
      </c>
      <c r="U6" s="36">
        <f>IF('P1 - Kibbutzim'!U6+'P2 - Mofet'!U6+'P3 - Beit Berl'!U6+'P4 - Kaye'!U6+'P5 - Bucharest'!U6+'P6 - Exeter'!U6+'P7 - Tallin'!U6+'P8 - Gordon'!U6+'P9 - Sakhnin'!U6+'P10 - Talpiot'!U6+'P11- Salzburg'!U6=0,"",'P1 - Kibbutzim'!U6+'P2 - Mofet'!U6+'P3 - Beit Berl'!U6+'P4 - Kaye'!U6+'P5 - Bucharest'!U6+'P6 - Exeter'!U6+'P7 - Tallin'!U6+'P8 - Gordon'!U6+'P9 - Sakhnin'!U6+'P10 - Talpiot'!U6+'P11- Salzburg'!U6)</f>
        <v>2</v>
      </c>
      <c r="V6" s="37" t="str">
        <f>IF('P1 - Kibbutzim'!V6+'P2 - Mofet'!V6+'P3 - Beit Berl'!V6+'P4 - Kaye'!V6+'P5 - Bucharest'!V6+'P6 - Exeter'!V6+'P7 - Tallin'!V6+'P8 - Gordon'!V6+'P9 - Sakhnin'!V6+'P10 - Talpiot'!V6+'P11- Salzburg'!V6=0,"",'P1 - Kibbutzim'!V6+'P2 - Mofet'!V6+'P3 - Beit Berl'!V6+'P4 - Kaye'!V6+'P5 - Bucharest'!V6+'P6 - Exeter'!V6+'P7 - Tallin'!V6+'P8 - Gordon'!V6+'P9 - Sakhnin'!V6+'P10 - Talpiot'!V6+'P11- Salzburg'!V6)</f>
        <v/>
      </c>
      <c r="W6" s="34" t="str">
        <f>IF('P1 - Kibbutzim'!W6+'P2 - Mofet'!W6+'P3 - Beit Berl'!W6+'P4 - Kaye'!W6+'P5 - Bucharest'!W6+'P6 - Exeter'!W6+'P7 - Tallin'!W6+'P8 - Gordon'!W6+'P9 - Sakhnin'!W6+'P10 - Talpiot'!W6+'P11- Salzburg'!W6=0,"",'P1 - Kibbutzim'!W6+'P2 - Mofet'!W6+'P3 - Beit Berl'!W6+'P4 - Kaye'!W6+'P5 - Bucharest'!W6+'P6 - Exeter'!W6+'P7 - Tallin'!W6+'P8 - Gordon'!W6+'P9 - Sakhnin'!W6+'P10 - Talpiot'!W6+'P11- Salzburg'!W6)</f>
        <v/>
      </c>
      <c r="X6" s="34" t="str">
        <f>IF('P1 - Kibbutzim'!X6+'P2 - Mofet'!X6+'P3 - Beit Berl'!X6+'P4 - Kaye'!X6+'P5 - Bucharest'!X6+'P6 - Exeter'!X6+'P7 - Tallin'!X6+'P8 - Gordon'!X6+'P9 - Sakhnin'!X6+'P10 - Talpiot'!X6+'P11- Salzburg'!X6=0,"",'P1 - Kibbutzim'!X6+'P2 - Mofet'!X6+'P3 - Beit Berl'!X6+'P4 - Kaye'!X6+'P5 - Bucharest'!X6+'P6 - Exeter'!X6+'P7 - Tallin'!X6+'P8 - Gordon'!X6+'P9 - Sakhnin'!X6+'P10 - Talpiot'!X6+'P11- Salzburg'!X6)</f>
        <v/>
      </c>
      <c r="Y6" s="34" t="str">
        <f>IF('P1 - Kibbutzim'!Y6+'P2 - Mofet'!Y6+'P3 - Beit Berl'!Y6+'P4 - Kaye'!Y6+'P5 - Bucharest'!Y6+'P6 - Exeter'!Y6+'P7 - Tallin'!Y6+'P8 - Gordon'!Y6+'P9 - Sakhnin'!Y6+'P10 - Talpiot'!Y6+'P11- Salzburg'!Y6=0,"",'P1 - Kibbutzim'!Y6+'P2 - Mofet'!Y6+'P3 - Beit Berl'!Y6+'P4 - Kaye'!Y6+'P5 - Bucharest'!Y6+'P6 - Exeter'!Y6+'P7 - Tallin'!Y6+'P8 - Gordon'!Y6+'P9 - Sakhnin'!Y6+'P10 - Talpiot'!Y6+'P11- Salzburg'!Y6)</f>
        <v/>
      </c>
      <c r="Z6" s="37" t="str">
        <f>IF('P1 - Kibbutzim'!Z6+'P2 - Mofet'!Z6+'P3 - Beit Berl'!Z6+'P4 - Kaye'!Z6+'P5 - Bucharest'!Z6+'P6 - Exeter'!Z6+'P7 - Tallin'!Z6+'P8 - Gordon'!Z6+'P9 - Sakhnin'!Z6+'P10 - Talpiot'!Z6+'P11- Salzburg'!Z6=0,"",'P1 - Kibbutzim'!Z6+'P2 - Mofet'!Z6+'P3 - Beit Berl'!Z6+'P4 - Kaye'!Z6+'P5 - Bucharest'!Z6+'P6 - Exeter'!Z6+'P7 - Tallin'!Z6+'P8 - Gordon'!Z6+'P9 - Sakhnin'!Z6+'P10 - Talpiot'!Z6+'P11- Salzburg'!Z6)</f>
        <v/>
      </c>
      <c r="AA6" s="34" t="str">
        <f>IF('P1 - Kibbutzim'!AA6+'P2 - Mofet'!AA6+'P3 - Beit Berl'!AA6+'P4 - Kaye'!AA6+'P5 - Bucharest'!AA6+'P6 - Exeter'!AA6+'P7 - Tallin'!AA6+'P8 - Gordon'!AA6+'P9 - Sakhnin'!AA6+'P10 - Talpiot'!AA6+'P11- Salzburg'!AA6=0,"",'P1 - Kibbutzim'!AA6+'P2 - Mofet'!AA6+'P3 - Beit Berl'!AA6+'P4 - Kaye'!AA6+'P5 - Bucharest'!AA6+'P6 - Exeter'!AA6+'P7 - Tallin'!AA6+'P8 - Gordon'!AA6+'P9 - Sakhnin'!AA6+'P10 - Talpiot'!AA6+'P11- Salzburg'!AA6)</f>
        <v/>
      </c>
      <c r="AB6" s="34" t="str">
        <f>IF('P1 - Kibbutzim'!AB6+'P2 - Mofet'!AB6+'P3 - Beit Berl'!AB6+'P4 - Kaye'!AB6+'P5 - Bucharest'!AB6+'P6 - Exeter'!AB6+'P7 - Tallin'!AB6+'P8 - Gordon'!AB6+'P9 - Sakhnin'!AB6+'P10 - Talpiot'!AB6+'P11- Salzburg'!AB6=0,"",'P1 - Kibbutzim'!AB6+'P2 - Mofet'!AB6+'P3 - Beit Berl'!AB6+'P4 - Kaye'!AB6+'P5 - Bucharest'!AB6+'P6 - Exeter'!AB6+'P7 - Tallin'!AB6+'P8 - Gordon'!AB6+'P9 - Sakhnin'!AB6+'P10 - Talpiot'!AB6+'P11- Salzburg'!AB6)</f>
        <v/>
      </c>
      <c r="AC6" s="34" t="str">
        <f>IF('P1 - Kibbutzim'!AC6+'P2 - Mofet'!AC6+'P3 - Beit Berl'!AC6+'P4 - Kaye'!AC6+'P5 - Bucharest'!AC6+'P6 - Exeter'!AC6+'P7 - Tallin'!AC6+'P8 - Gordon'!AC6+'P9 - Sakhnin'!AC6+'P10 - Talpiot'!AC6+'P11- Salzburg'!AC6=0,"",'P1 - Kibbutzim'!AC6+'P2 - Mofet'!AC6+'P3 - Beit Berl'!AC6+'P4 - Kaye'!AC6+'P5 - Bucharest'!AC6+'P6 - Exeter'!AC6+'P7 - Tallin'!AC6+'P8 - Gordon'!AC6+'P9 - Sakhnin'!AC6+'P10 - Talpiot'!AC6+'P11- Salzburg'!AC6)</f>
        <v/>
      </c>
      <c r="AD6" s="34" t="str">
        <f>IF('P1 - Kibbutzim'!AD6+'P2 - Mofet'!AD6+'P3 - Beit Berl'!AD6+'P4 - Kaye'!AD6+'P5 - Bucharest'!AD6+'P6 - Exeter'!AD6+'P7 - Tallin'!AD6+'P8 - Gordon'!AD6+'P9 - Sakhnin'!AD6+'P10 - Talpiot'!AD6+'P11- Salzburg'!AD6=0,"",'P1 - Kibbutzim'!AD6+'P2 - Mofet'!AD6+'P3 - Beit Berl'!AD6+'P4 - Kaye'!AD6+'P5 - Bucharest'!AD6+'P6 - Exeter'!AD6+'P7 - Tallin'!AD6+'P8 - Gordon'!AD6+'P9 - Sakhnin'!AD6+'P10 - Talpiot'!AD6+'P11- Salzburg'!AD6)</f>
        <v/>
      </c>
      <c r="AE6" s="34" t="str">
        <f>IF('P1 - Kibbutzim'!AE6+'P2 - Mofet'!AE6+'P3 - Beit Berl'!AE6+'P4 - Kaye'!AE6+'P5 - Bucharest'!AE6+'P6 - Exeter'!AE6+'P7 - Tallin'!AE6+'P8 - Gordon'!AE6+'P9 - Sakhnin'!AE6+'P10 - Talpiot'!AE6+'P11- Salzburg'!AE6=0,"",'P1 - Kibbutzim'!AE6+'P2 - Mofet'!AE6+'P3 - Beit Berl'!AE6+'P4 - Kaye'!AE6+'P5 - Bucharest'!AE6+'P6 - Exeter'!AE6+'P7 - Tallin'!AE6+'P8 - Gordon'!AE6+'P9 - Sakhnin'!AE6+'P10 - Talpiot'!AE6+'P11- Salzburg'!AE6)</f>
        <v/>
      </c>
      <c r="AF6" s="34" t="str">
        <f>IF('P1 - Kibbutzim'!AF6+'P2 - Mofet'!AF6+'P3 - Beit Berl'!AF6+'P4 - Kaye'!AF6+'P5 - Bucharest'!AF6+'P6 - Exeter'!AF6+'P7 - Tallin'!AF6+'P8 - Gordon'!AF6+'P9 - Sakhnin'!AF6+'P10 - Talpiot'!AF6+'P11- Salzburg'!AF6=0,"",'P1 - Kibbutzim'!AF6+'P2 - Mofet'!AF6+'P3 - Beit Berl'!AF6+'P4 - Kaye'!AF6+'P5 - Bucharest'!AF6+'P6 - Exeter'!AF6+'P7 - Tallin'!AF6+'P8 - Gordon'!AF6+'P9 - Sakhnin'!AF6+'P10 - Talpiot'!AF6+'P11- Salzburg'!AF6)</f>
        <v/>
      </c>
      <c r="AG6" s="36" t="str">
        <f>IF('P1 - Kibbutzim'!AG6+'P2 - Mofet'!AG6+'P3 - Beit Berl'!AG6+'P4 - Kaye'!AG6+'P5 - Bucharest'!AG6+'P6 - Exeter'!AG6+'P7 - Tallin'!AG6+'P8 - Gordon'!AG6+'P9 - Sakhnin'!AG6+'P10 - Talpiot'!AG6+'P11- Salzburg'!AG6=0,"",'P1 - Kibbutzim'!AG6+'P2 - Mofet'!AG6+'P3 - Beit Berl'!AG6+'P4 - Kaye'!AG6+'P5 - Bucharest'!AG6+'P6 - Exeter'!AG6+'P7 - Tallin'!AG6+'P8 - Gordon'!AG6+'P9 - Sakhnin'!AG6+'P10 - Talpiot'!AG6+'P11- Salzburg'!AG6)</f>
        <v/>
      </c>
      <c r="AH6" s="37" t="str">
        <f>IF('P1 - Kibbutzim'!AH6+'P2 - Mofet'!AH6+'P3 - Beit Berl'!AH6+'P4 - Kaye'!AH6+'P5 - Bucharest'!AH6+'P6 - Exeter'!AH6+'P7 - Tallin'!AH6+'P8 - Gordon'!AH6+'P9 - Sakhnin'!AH6+'P10 - Talpiot'!AH6+'P11- Salzburg'!AH6=0,"",'P1 - Kibbutzim'!AH6+'P2 - Mofet'!AH6+'P3 - Beit Berl'!AH6+'P4 - Kaye'!AH6+'P5 - Bucharest'!AH6+'P6 - Exeter'!AH6+'P7 - Tallin'!AH6+'P8 - Gordon'!AH6+'P9 - Sakhnin'!AH6+'P10 - Talpiot'!AH6+'P11- Salzburg'!AH6)</f>
        <v/>
      </c>
      <c r="AI6" s="34">
        <f>IF('P1 - Kibbutzim'!AI6+'P2 - Mofet'!AI6+'P3 - Beit Berl'!AI6+'P4 - Kaye'!AI6+'P5 - Bucharest'!AI6+'P6 - Exeter'!AI6+'P7 - Tallin'!AI6+'P8 - Gordon'!AI6+'P9 - Sakhnin'!AI6+'P10 - Talpiot'!AI6+'P11- Salzburg'!AI6=0,"",'P1 - Kibbutzim'!AI6+'P2 - Mofet'!AI6+'P3 - Beit Berl'!AI6+'P4 - Kaye'!AI6+'P5 - Bucharest'!AI6+'P6 - Exeter'!AI6+'P7 - Tallin'!AI6+'P8 - Gordon'!AI6+'P9 - Sakhnin'!AI6+'P10 - Talpiot'!AI6+'P11- Salzburg'!AI6)</f>
        <v>2</v>
      </c>
      <c r="AJ6" s="34">
        <f>IF('P1 - Kibbutzim'!AJ6+'P2 - Mofet'!AJ6+'P3 - Beit Berl'!AJ6+'P4 - Kaye'!AJ6+'P5 - Bucharest'!AJ6+'P6 - Exeter'!AJ6+'P7 - Tallin'!AJ6+'P8 - Gordon'!AJ6+'P9 - Sakhnin'!AJ6+'P10 - Talpiot'!AJ6+'P11- Salzburg'!AJ6=0,"",'P1 - Kibbutzim'!AJ6+'P2 - Mofet'!AJ6+'P3 - Beit Berl'!AJ6+'P4 - Kaye'!AJ6+'P5 - Bucharest'!AJ6+'P6 - Exeter'!AJ6+'P7 - Tallin'!AJ6+'P8 - Gordon'!AJ6+'P9 - Sakhnin'!AJ6+'P10 - Talpiot'!AJ6+'P11- Salzburg'!AJ6)</f>
        <v>3</v>
      </c>
      <c r="AK6" s="34">
        <f>IF('P1 - Kibbutzim'!AK6+'P2 - Mofet'!AK6+'P3 - Beit Berl'!AK6+'P4 - Kaye'!AK6+'P5 - Bucharest'!AK6+'P6 - Exeter'!AK6+'P7 - Tallin'!AK6+'P8 - Gordon'!AK6+'P9 - Sakhnin'!AK6+'P10 - Talpiot'!AK6+'P11- Salzburg'!AK6=0,"",'P1 - Kibbutzim'!AK6+'P2 - Mofet'!AK6+'P3 - Beit Berl'!AK6+'P4 - Kaye'!AK6+'P5 - Bucharest'!AK6+'P6 - Exeter'!AK6+'P7 - Tallin'!AK6+'P8 - Gordon'!AK6+'P9 - Sakhnin'!AK6+'P10 - Talpiot'!AK6+'P11- Salzburg'!AK6)</f>
        <v>3</v>
      </c>
      <c r="AL6" s="34" t="str">
        <f>IF('P1 - Kibbutzim'!AL6+'P2 - Mofet'!AL6+'P3 - Beit Berl'!AL6+'P4 - Kaye'!AL6+'P5 - Bucharest'!AL6+'P6 - Exeter'!AL6+'P7 - Tallin'!AL6+'P8 - Gordon'!AL6+'P9 - Sakhnin'!AL6+'P10 - Talpiot'!AL6+'P11- Salzburg'!AL6=0,"",'P1 - Kibbutzim'!AL6+'P2 - Mofet'!AL6+'P3 - Beit Berl'!AL6+'P4 - Kaye'!AL6+'P5 - Bucharest'!AL6+'P6 - Exeter'!AL6+'P7 - Tallin'!AL6+'P8 - Gordon'!AL6+'P9 - Sakhnin'!AL6+'P10 - Talpiot'!AL6+'P11- Salzburg'!AL6)</f>
        <v/>
      </c>
      <c r="AM6" s="34" t="str">
        <f>IF('P1 - Kibbutzim'!AM6+'P2 - Mofet'!AM6+'P3 - Beit Berl'!AM6+'P4 - Kaye'!AM6+'P5 - Bucharest'!AM6+'P6 - Exeter'!AM6+'P7 - Tallin'!AM6+'P8 - Gordon'!AM6+'P9 - Sakhnin'!AM6+'P10 - Talpiot'!AM6+'P11- Salzburg'!AM6=0,"",'P1 - Kibbutzim'!AM6+'P2 - Mofet'!AM6+'P3 - Beit Berl'!AM6+'P4 - Kaye'!AM6+'P5 - Bucharest'!AM6+'P6 - Exeter'!AM6+'P7 - Tallin'!AM6+'P8 - Gordon'!AM6+'P9 - Sakhnin'!AM6+'P10 - Talpiot'!AM6+'P11- Salzburg'!AM6)</f>
        <v/>
      </c>
      <c r="AN6" s="34" t="str">
        <f>IF('P1 - Kibbutzim'!AN6+'P2 - Mofet'!AN6+'P3 - Beit Berl'!AN6+'P4 - Kaye'!AN6+'P5 - Bucharest'!AN6+'P6 - Exeter'!AN6+'P7 - Tallin'!AN6+'P8 - Gordon'!AN6+'P9 - Sakhnin'!AN6+'P10 - Talpiot'!AN6+'P11- Salzburg'!AN6=0,"",'P1 - Kibbutzim'!AN6+'P2 - Mofet'!AN6+'P3 - Beit Berl'!AN6+'P4 - Kaye'!AN6+'P5 - Bucharest'!AN6+'P6 - Exeter'!AN6+'P7 - Tallin'!AN6+'P8 - Gordon'!AN6+'P9 - Sakhnin'!AN6+'P10 - Talpiot'!AN6+'P11- Salzburg'!AN6)</f>
        <v/>
      </c>
      <c r="AO6" s="34" t="str">
        <f>IF('P1 - Kibbutzim'!AO6+'P2 - Mofet'!AO6+'P3 - Beit Berl'!AO6+'P4 - Kaye'!AO6+'P5 - Bucharest'!AO6+'P6 - Exeter'!AO6+'P7 - Tallin'!AO6+'P8 - Gordon'!AO6+'P9 - Sakhnin'!AO6+'P10 - Talpiot'!AO6+'P11- Salzburg'!AO6=0,"",'P1 - Kibbutzim'!AO6+'P2 - Mofet'!AO6+'P3 - Beit Berl'!AO6+'P4 - Kaye'!AO6+'P5 - Bucharest'!AO6+'P6 - Exeter'!AO6+'P7 - Tallin'!AO6+'P8 - Gordon'!AO6+'P9 - Sakhnin'!AO6+'P10 - Talpiot'!AO6+'P11- Salzburg'!AO6)</f>
        <v/>
      </c>
      <c r="AP6" s="34" t="str">
        <f>IF('P1 - Kibbutzim'!AP6+'P2 - Mofet'!AP6+'P3 - Beit Berl'!AP6+'P4 - Kaye'!AP6+'P5 - Bucharest'!AP6+'P6 - Exeter'!AP6+'P7 - Tallin'!AP6+'P8 - Gordon'!AP6+'P9 - Sakhnin'!AP6+'P10 - Talpiot'!AP6+'P11- Salzburg'!AP6=0,"",'P1 - Kibbutzim'!AP6+'P2 - Mofet'!AP6+'P3 - Beit Berl'!AP6+'P4 - Kaye'!AP6+'P5 - Bucharest'!AP6+'P6 - Exeter'!AP6+'P7 - Tallin'!AP6+'P8 - Gordon'!AP6+'P9 - Sakhnin'!AP6+'P10 - Talpiot'!AP6+'P11- Salzburg'!AP6)</f>
        <v/>
      </c>
      <c r="AQ6" s="34" t="str">
        <f>IF('P1 - Kibbutzim'!AQ6+'P2 - Mofet'!AQ6+'P3 - Beit Berl'!AQ6+'P4 - Kaye'!AQ6+'P5 - Bucharest'!AQ6+'P6 - Exeter'!AQ6+'P7 - Tallin'!AQ6+'P8 - Gordon'!AQ6+'P9 - Sakhnin'!AQ6+'P10 - Talpiot'!AQ6+'P11- Salzburg'!AQ6=0,"",'P1 - Kibbutzim'!AQ6+'P2 - Mofet'!AQ6+'P3 - Beit Berl'!AQ6+'P4 - Kaye'!AQ6+'P5 - Bucharest'!AQ6+'P6 - Exeter'!AQ6+'P7 - Tallin'!AQ6+'P8 - Gordon'!AQ6+'P9 - Sakhnin'!AQ6+'P10 - Talpiot'!AQ6+'P11- Salzburg'!AQ6)</f>
        <v/>
      </c>
      <c r="AR6" s="34" t="str">
        <f>IF('P1 - Kibbutzim'!AR6+'P2 - Mofet'!AR6+'P3 - Beit Berl'!AR6+'P4 - Kaye'!AR6+'P5 - Bucharest'!AR6+'P6 - Exeter'!AR6+'P7 - Tallin'!AR6+'P8 - Gordon'!AR6+'P9 - Sakhnin'!AR6+'P10 - Talpiot'!AR6+'P11- Salzburg'!AR6=0,"",'P1 - Kibbutzim'!AR6+'P2 - Mofet'!AR6+'P3 - Beit Berl'!AR6+'P4 - Kaye'!AR6+'P5 - Bucharest'!AR6+'P6 - Exeter'!AR6+'P7 - Tallin'!AR6+'P8 - Gordon'!AR6+'P9 - Sakhnin'!AR6+'P10 - Talpiot'!AR6+'P11- Salzburg'!AR6)</f>
        <v/>
      </c>
      <c r="AS6" s="34" t="str">
        <f>IF('P1 - Kibbutzim'!AS6+'P2 - Mofet'!AS6+'P3 - Beit Berl'!AS6+'P4 - Kaye'!AS6+'P5 - Bucharest'!AS6+'P6 - Exeter'!AS6+'P7 - Tallin'!AS6+'P8 - Gordon'!AS6+'P9 - Sakhnin'!AS6+'P10 - Talpiot'!AS6+'P11- Salzburg'!AS6=0,"",'P1 - Kibbutzim'!AS6+'P2 - Mofet'!AS6+'P3 - Beit Berl'!AS6+'P4 - Kaye'!AS6+'P5 - Bucharest'!AS6+'P6 - Exeter'!AS6+'P7 - Tallin'!AS6+'P8 - Gordon'!AS6+'P9 - Sakhnin'!AS6+'P10 - Talpiot'!AS6+'P11- Salzburg'!AS6)</f>
        <v/>
      </c>
      <c r="AU6" s="34">
        <f t="shared" si="2"/>
        <v>12</v>
      </c>
      <c r="AV6" s="34">
        <f t="shared" si="3"/>
        <v>0</v>
      </c>
      <c r="AW6" s="34">
        <f t="shared" si="4"/>
        <v>8</v>
      </c>
    </row>
    <row r="7" spans="1:49" ht="15" customHeight="1" x14ac:dyDescent="0.35">
      <c r="A7" s="72" t="s">
        <v>110</v>
      </c>
      <c r="B7" s="58" t="s">
        <v>64</v>
      </c>
      <c r="C7" s="59" t="s">
        <v>25</v>
      </c>
      <c r="D7" s="60"/>
      <c r="E7" s="61"/>
      <c r="F7" s="61"/>
      <c r="G7" s="101"/>
      <c r="H7" s="62"/>
      <c r="I7" s="62"/>
      <c r="J7" s="63" t="str">
        <f>IF('P1 - Kibbutzim'!J7+'P2 - Mofet'!J7+'P3 - Beit Berl'!J7+'P4 - Kaye'!J7+'P5 - Bucharest'!J7+'P6 - Exeter'!J7+'P7 - Tallin'!J7+'P8 - Gordon'!J7+'P9 - Sakhnin'!J7+'P10 - Talpiot'!J7+'P11- Salzburg'!J7=0,"",'P1 - Kibbutzim'!J7+'P2 - Mofet'!J7+'P3 - Beit Berl'!J7+'P4 - Kaye'!J7+'P5 - Bucharest'!J7+'P6 - Exeter'!J7+'P7 - Tallin'!J7+'P8 - Gordon'!J7+'P9 - Sakhnin'!J7+'P10 - Talpiot'!J7+'P11- Salzburg'!J7)</f>
        <v/>
      </c>
      <c r="K7" s="63">
        <f>IF('P1 - Kibbutzim'!K7+'P2 - Mofet'!K7+'P3 - Beit Berl'!K7+'P4 - Kaye'!K7+'P5 - Bucharest'!K7+'P6 - Exeter'!K7+'P7 - Tallin'!K7+'P8 - Gordon'!K7+'P9 - Sakhnin'!K7+'P10 - Talpiot'!K7+'P11- Salzburg'!K7=0,"",'P1 - Kibbutzim'!K7+'P2 - Mofet'!K7+'P3 - Beit Berl'!K7+'P4 - Kaye'!K7+'P5 - Bucharest'!K7+'P6 - Exeter'!K7+'P7 - Tallin'!K7+'P8 - Gordon'!K7+'P9 - Sakhnin'!K7+'P10 - Talpiot'!K7+'P11- Salzburg'!K7)</f>
        <v>2</v>
      </c>
      <c r="L7" s="64" t="str">
        <f>IF('P1 - Kibbutzim'!L7+'P2 - Mofet'!L7+'P3 - Beit Berl'!L7+'P4 - Kaye'!L7+'P5 - Bucharest'!L7+'P6 - Exeter'!L7+'P7 - Tallin'!L7+'P8 - Gordon'!L7+'P9 - Sakhnin'!L7+'P10 - Talpiot'!L7+'P11- Salzburg'!L7=0,"",'P1 - Kibbutzim'!L7+'P2 - Mofet'!L7+'P3 - Beit Berl'!L7+'P4 - Kaye'!L7+'P5 - Bucharest'!L7+'P6 - Exeter'!L7+'P7 - Tallin'!L7+'P8 - Gordon'!L7+'P9 - Sakhnin'!L7+'P10 - Talpiot'!L7+'P11- Salzburg'!L7)</f>
        <v/>
      </c>
      <c r="M7" s="65" t="str">
        <f>IF('P1 - Kibbutzim'!M7+'P2 - Mofet'!M7+'P3 - Beit Berl'!M7+'P4 - Kaye'!M7+'P5 - Bucharest'!M7+'P6 - Exeter'!M7+'P7 - Tallin'!M7+'P8 - Gordon'!M7+'P9 - Sakhnin'!M7+'P10 - Talpiot'!M7+'P11- Salzburg'!M7=0,"",'P1 - Kibbutzim'!M7+'P2 - Mofet'!M7+'P3 - Beit Berl'!M7+'P4 - Kaye'!M7+'P5 - Bucharest'!M7+'P6 - Exeter'!M7+'P7 - Tallin'!M7+'P8 - Gordon'!M7+'P9 - Sakhnin'!M7+'P10 - Talpiot'!M7+'P11- Salzburg'!M7)</f>
        <v/>
      </c>
      <c r="N7" s="65">
        <f>IF('P1 - Kibbutzim'!N7+'P2 - Mofet'!N7+'P3 - Beit Berl'!N7+'P4 - Kaye'!N7+'P5 - Bucharest'!N7+'P6 - Exeter'!N7+'P7 - Tallin'!N7+'P8 - Gordon'!N7+'P9 - Sakhnin'!N7+'P10 - Talpiot'!N7+'P11- Salzburg'!N7=0,"",'P1 - Kibbutzim'!N7+'P2 - Mofet'!N7+'P3 - Beit Berl'!N7+'P4 - Kaye'!N7+'P5 - Bucharest'!N7+'P6 - Exeter'!N7+'P7 - Tallin'!N7+'P8 - Gordon'!N7+'P9 - Sakhnin'!N7+'P10 - Talpiot'!N7+'P11- Salzburg'!N7)</f>
        <v>2</v>
      </c>
      <c r="O7" s="65" t="str">
        <f>IF('P1 - Kibbutzim'!O7+'P2 - Mofet'!O7+'P3 - Beit Berl'!O7+'P4 - Kaye'!O7+'P5 - Bucharest'!O7+'P6 - Exeter'!O7+'P7 - Tallin'!O7+'P8 - Gordon'!O7+'P9 - Sakhnin'!O7+'P10 - Talpiot'!O7+'P11- Salzburg'!O7=0,"",'P1 - Kibbutzim'!O7+'P2 - Mofet'!O7+'P3 - Beit Berl'!O7+'P4 - Kaye'!O7+'P5 - Bucharest'!O7+'P6 - Exeter'!O7+'P7 - Tallin'!O7+'P8 - Gordon'!O7+'P9 - Sakhnin'!O7+'P10 - Talpiot'!O7+'P11- Salzburg'!O7)</f>
        <v/>
      </c>
      <c r="P7" s="65" t="str">
        <f>IF('P1 - Kibbutzim'!P7+'P2 - Mofet'!P7+'P3 - Beit Berl'!P7+'P4 - Kaye'!P7+'P5 - Bucharest'!P7+'P6 - Exeter'!P7+'P7 - Tallin'!P7+'P8 - Gordon'!P7+'P9 - Sakhnin'!P7+'P10 - Talpiot'!P7+'P11- Salzburg'!P7=0,"",'P1 - Kibbutzim'!P7+'P2 - Mofet'!P7+'P3 - Beit Berl'!P7+'P4 - Kaye'!P7+'P5 - Bucharest'!P7+'P6 - Exeter'!P7+'P7 - Tallin'!P7+'P8 - Gordon'!P7+'P9 - Sakhnin'!P7+'P10 - Talpiot'!P7+'P11- Salzburg'!P7)</f>
        <v/>
      </c>
      <c r="Q7" s="65" t="str">
        <f>IF('P1 - Kibbutzim'!Q7+'P2 - Mofet'!Q7+'P3 - Beit Berl'!Q7+'P4 - Kaye'!Q7+'P5 - Bucharest'!Q7+'P6 - Exeter'!Q7+'P7 - Tallin'!Q7+'P8 - Gordon'!Q7+'P9 - Sakhnin'!Q7+'P10 - Talpiot'!Q7+'P11- Salzburg'!Q7=0,"",'P1 - Kibbutzim'!Q7+'P2 - Mofet'!Q7+'P3 - Beit Berl'!Q7+'P4 - Kaye'!Q7+'P5 - Bucharest'!Q7+'P6 - Exeter'!Q7+'P7 - Tallin'!Q7+'P8 - Gordon'!Q7+'P9 - Sakhnin'!Q7+'P10 - Talpiot'!Q7+'P11- Salzburg'!Q7)</f>
        <v/>
      </c>
      <c r="R7" s="65" t="str">
        <f>IF('P1 - Kibbutzim'!R7+'P2 - Mofet'!R7+'P3 - Beit Berl'!R7+'P4 - Kaye'!R7+'P5 - Bucharest'!R7+'P6 - Exeter'!R7+'P7 - Tallin'!R7+'P8 - Gordon'!R7+'P9 - Sakhnin'!R7+'P10 - Talpiot'!R7+'P11- Salzburg'!R7=0,"",'P1 - Kibbutzim'!R7+'P2 - Mofet'!R7+'P3 - Beit Berl'!R7+'P4 - Kaye'!R7+'P5 - Bucharest'!R7+'P6 - Exeter'!R7+'P7 - Tallin'!R7+'P8 - Gordon'!R7+'P9 - Sakhnin'!R7+'P10 - Talpiot'!R7+'P11- Salzburg'!R7)</f>
        <v/>
      </c>
      <c r="S7" s="65" t="str">
        <f>IF('P1 - Kibbutzim'!S7+'P2 - Mofet'!S7+'P3 - Beit Berl'!S7+'P4 - Kaye'!S7+'P5 - Bucharest'!S7+'P6 - Exeter'!S7+'P7 - Tallin'!S7+'P8 - Gordon'!S7+'P9 - Sakhnin'!S7+'P10 - Talpiot'!S7+'P11- Salzburg'!S7=0,"",'P1 - Kibbutzim'!S7+'P2 - Mofet'!S7+'P3 - Beit Berl'!S7+'P4 - Kaye'!S7+'P5 - Bucharest'!S7+'P6 - Exeter'!S7+'P7 - Tallin'!S7+'P8 - Gordon'!S7+'P9 - Sakhnin'!S7+'P10 - Talpiot'!S7+'P11- Salzburg'!S7)</f>
        <v/>
      </c>
      <c r="T7" s="65">
        <f>IF('P1 - Kibbutzim'!T7+'P2 - Mofet'!T7+'P3 - Beit Berl'!T7+'P4 - Kaye'!T7+'P5 - Bucharest'!T7+'P6 - Exeter'!T7+'P7 - Tallin'!T7+'P8 - Gordon'!T7+'P9 - Sakhnin'!T7+'P10 - Talpiot'!T7+'P11- Salzburg'!T7=0,"",'P1 - Kibbutzim'!T7+'P2 - Mofet'!T7+'P3 - Beit Berl'!T7+'P4 - Kaye'!T7+'P5 - Bucharest'!T7+'P6 - Exeter'!T7+'P7 - Tallin'!T7+'P8 - Gordon'!T7+'P9 - Sakhnin'!T7+'P10 - Talpiot'!T7+'P11- Salzburg'!T7)</f>
        <v>2</v>
      </c>
      <c r="U7" s="63">
        <f>IF('P1 - Kibbutzim'!U7+'P2 - Mofet'!U7+'P3 - Beit Berl'!U7+'P4 - Kaye'!U7+'P5 - Bucharest'!U7+'P6 - Exeter'!U7+'P7 - Tallin'!U7+'P8 - Gordon'!U7+'P9 - Sakhnin'!U7+'P10 - Talpiot'!U7+'P11- Salzburg'!U7=0,"",'P1 - Kibbutzim'!U7+'P2 - Mofet'!U7+'P3 - Beit Berl'!U7+'P4 - Kaye'!U7+'P5 - Bucharest'!U7+'P6 - Exeter'!U7+'P7 - Tallin'!U7+'P8 - Gordon'!U7+'P9 - Sakhnin'!U7+'P10 - Talpiot'!U7+'P11- Salzburg'!U7)</f>
        <v>2</v>
      </c>
      <c r="V7" s="64" t="str">
        <f>IF('P1 - Kibbutzim'!V7+'P2 - Mofet'!V7+'P3 - Beit Berl'!V7+'P4 - Kaye'!V7+'P5 - Bucharest'!V7+'P6 - Exeter'!V7+'P7 - Tallin'!V7+'P8 - Gordon'!V7+'P9 - Sakhnin'!V7+'P10 - Talpiot'!V7+'P11- Salzburg'!V7=0,"",'P1 - Kibbutzim'!V7+'P2 - Mofet'!V7+'P3 - Beit Berl'!V7+'P4 - Kaye'!V7+'P5 - Bucharest'!V7+'P6 - Exeter'!V7+'P7 - Tallin'!V7+'P8 - Gordon'!V7+'P9 - Sakhnin'!V7+'P10 - Talpiot'!V7+'P11- Salzburg'!V7)</f>
        <v/>
      </c>
      <c r="W7" s="65" t="str">
        <f>IF('P1 - Kibbutzim'!W7+'P2 - Mofet'!W7+'P3 - Beit Berl'!W7+'P4 - Kaye'!W7+'P5 - Bucharest'!W7+'P6 - Exeter'!W7+'P7 - Tallin'!W7+'P8 - Gordon'!W7+'P9 - Sakhnin'!W7+'P10 - Talpiot'!W7+'P11- Salzburg'!W7=0,"",'P1 - Kibbutzim'!W7+'P2 - Mofet'!W7+'P3 - Beit Berl'!W7+'P4 - Kaye'!W7+'P5 - Bucharest'!W7+'P6 - Exeter'!W7+'P7 - Tallin'!W7+'P8 - Gordon'!W7+'P9 - Sakhnin'!W7+'P10 - Talpiot'!W7+'P11- Salzburg'!W7)</f>
        <v/>
      </c>
      <c r="X7" s="65">
        <f>IF('P1 - Kibbutzim'!X7+'P2 - Mofet'!X7+'P3 - Beit Berl'!X7+'P4 - Kaye'!X7+'P5 - Bucharest'!X7+'P6 - Exeter'!X7+'P7 - Tallin'!X7+'P8 - Gordon'!X7+'P9 - Sakhnin'!X7+'P10 - Talpiot'!X7+'P11- Salzburg'!X7=0,"",'P1 - Kibbutzim'!X7+'P2 - Mofet'!X7+'P3 - Beit Berl'!X7+'P4 - Kaye'!X7+'P5 - Bucharest'!X7+'P6 - Exeter'!X7+'P7 - Tallin'!X7+'P8 - Gordon'!X7+'P9 - Sakhnin'!X7+'P10 - Talpiot'!X7+'P11- Salzburg'!X7)</f>
        <v>2</v>
      </c>
      <c r="Y7" s="65" t="str">
        <f>IF('P1 - Kibbutzim'!Y7+'P2 - Mofet'!Y7+'P3 - Beit Berl'!Y7+'P4 - Kaye'!Y7+'P5 - Bucharest'!Y7+'P6 - Exeter'!Y7+'P7 - Tallin'!Y7+'P8 - Gordon'!Y7+'P9 - Sakhnin'!Y7+'P10 - Talpiot'!Y7+'P11- Salzburg'!Y7=0,"",'P1 - Kibbutzim'!Y7+'P2 - Mofet'!Y7+'P3 - Beit Berl'!Y7+'P4 - Kaye'!Y7+'P5 - Bucharest'!Y7+'P6 - Exeter'!Y7+'P7 - Tallin'!Y7+'P8 - Gordon'!Y7+'P9 - Sakhnin'!Y7+'P10 - Talpiot'!Y7+'P11- Salzburg'!Y7)</f>
        <v/>
      </c>
      <c r="Z7" s="64">
        <f>IF('P1 - Kibbutzim'!Z7+'P2 - Mofet'!Z7+'P3 - Beit Berl'!Z7+'P4 - Kaye'!Z7+'P5 - Bucharest'!Z7+'P6 - Exeter'!Z7+'P7 - Tallin'!Z7+'P8 - Gordon'!Z7+'P9 - Sakhnin'!Z7+'P10 - Talpiot'!Z7+'P11- Salzburg'!Z7=0,"",'P1 - Kibbutzim'!Z7+'P2 - Mofet'!Z7+'P3 - Beit Berl'!Z7+'P4 - Kaye'!Z7+'P5 - Bucharest'!Z7+'P6 - Exeter'!Z7+'P7 - Tallin'!Z7+'P8 - Gordon'!Z7+'P9 - Sakhnin'!Z7+'P10 - Talpiot'!Z7+'P11- Salzburg'!Z7)</f>
        <v>2</v>
      </c>
      <c r="AA7" s="65" t="str">
        <f>IF('P1 - Kibbutzim'!AA7+'P2 - Mofet'!AA7+'P3 - Beit Berl'!AA7+'P4 - Kaye'!AA7+'P5 - Bucharest'!AA7+'P6 - Exeter'!AA7+'P7 - Tallin'!AA7+'P8 - Gordon'!AA7+'P9 - Sakhnin'!AA7+'P10 - Talpiot'!AA7+'P11- Salzburg'!AA7=0,"",'P1 - Kibbutzim'!AA7+'P2 - Mofet'!AA7+'P3 - Beit Berl'!AA7+'P4 - Kaye'!AA7+'P5 - Bucharest'!AA7+'P6 - Exeter'!AA7+'P7 - Tallin'!AA7+'P8 - Gordon'!AA7+'P9 - Sakhnin'!AA7+'P10 - Talpiot'!AA7+'P11- Salzburg'!AA7)</f>
        <v/>
      </c>
      <c r="AB7" s="65">
        <f>IF('P1 - Kibbutzim'!AB7+'P2 - Mofet'!AB7+'P3 - Beit Berl'!AB7+'P4 - Kaye'!AB7+'P5 - Bucharest'!AB7+'P6 - Exeter'!AB7+'P7 - Tallin'!AB7+'P8 - Gordon'!AB7+'P9 - Sakhnin'!AB7+'P10 - Talpiot'!AB7+'P11- Salzburg'!AB7=0,"",'P1 - Kibbutzim'!AB7+'P2 - Mofet'!AB7+'P3 - Beit Berl'!AB7+'P4 - Kaye'!AB7+'P5 - Bucharest'!AB7+'P6 - Exeter'!AB7+'P7 - Tallin'!AB7+'P8 - Gordon'!AB7+'P9 - Sakhnin'!AB7+'P10 - Talpiot'!AB7+'P11- Salzburg'!AB7)</f>
        <v>2</v>
      </c>
      <c r="AC7" s="65" t="str">
        <f>IF('P1 - Kibbutzim'!AC7+'P2 - Mofet'!AC7+'P3 - Beit Berl'!AC7+'P4 - Kaye'!AC7+'P5 - Bucharest'!AC7+'P6 - Exeter'!AC7+'P7 - Tallin'!AC7+'P8 - Gordon'!AC7+'P9 - Sakhnin'!AC7+'P10 - Talpiot'!AC7+'P11- Salzburg'!AC7=0,"",'P1 - Kibbutzim'!AC7+'P2 - Mofet'!AC7+'P3 - Beit Berl'!AC7+'P4 - Kaye'!AC7+'P5 - Bucharest'!AC7+'P6 - Exeter'!AC7+'P7 - Tallin'!AC7+'P8 - Gordon'!AC7+'P9 - Sakhnin'!AC7+'P10 - Talpiot'!AC7+'P11- Salzburg'!AC7)</f>
        <v/>
      </c>
      <c r="AD7" s="65">
        <f>IF('P1 - Kibbutzim'!AD7+'P2 - Mofet'!AD7+'P3 - Beit Berl'!AD7+'P4 - Kaye'!AD7+'P5 - Bucharest'!AD7+'P6 - Exeter'!AD7+'P7 - Tallin'!AD7+'P8 - Gordon'!AD7+'P9 - Sakhnin'!AD7+'P10 - Talpiot'!AD7+'P11- Salzburg'!AD7=0,"",'P1 - Kibbutzim'!AD7+'P2 - Mofet'!AD7+'P3 - Beit Berl'!AD7+'P4 - Kaye'!AD7+'P5 - Bucharest'!AD7+'P6 - Exeter'!AD7+'P7 - Tallin'!AD7+'P8 - Gordon'!AD7+'P9 - Sakhnin'!AD7+'P10 - Talpiot'!AD7+'P11- Salzburg'!AD7)</f>
        <v>2</v>
      </c>
      <c r="AE7" s="65" t="str">
        <f>IF('P1 - Kibbutzim'!AE7+'P2 - Mofet'!AE7+'P3 - Beit Berl'!AE7+'P4 - Kaye'!AE7+'P5 - Bucharest'!AE7+'P6 - Exeter'!AE7+'P7 - Tallin'!AE7+'P8 - Gordon'!AE7+'P9 - Sakhnin'!AE7+'P10 - Talpiot'!AE7+'P11- Salzburg'!AE7=0,"",'P1 - Kibbutzim'!AE7+'P2 - Mofet'!AE7+'P3 - Beit Berl'!AE7+'P4 - Kaye'!AE7+'P5 - Bucharest'!AE7+'P6 - Exeter'!AE7+'P7 - Tallin'!AE7+'P8 - Gordon'!AE7+'P9 - Sakhnin'!AE7+'P10 - Talpiot'!AE7+'P11- Salzburg'!AE7)</f>
        <v/>
      </c>
      <c r="AF7" s="65" t="str">
        <f>IF('P1 - Kibbutzim'!AF7+'P2 - Mofet'!AF7+'P3 - Beit Berl'!AF7+'P4 - Kaye'!AF7+'P5 - Bucharest'!AF7+'P6 - Exeter'!AF7+'P7 - Tallin'!AF7+'P8 - Gordon'!AF7+'P9 - Sakhnin'!AF7+'P10 - Talpiot'!AF7+'P11- Salzburg'!AF7=0,"",'P1 - Kibbutzim'!AF7+'P2 - Mofet'!AF7+'P3 - Beit Berl'!AF7+'P4 - Kaye'!AF7+'P5 - Bucharest'!AF7+'P6 - Exeter'!AF7+'P7 - Tallin'!AF7+'P8 - Gordon'!AF7+'P9 - Sakhnin'!AF7+'P10 - Talpiot'!AF7+'P11- Salzburg'!AF7)</f>
        <v/>
      </c>
      <c r="AG7" s="63">
        <f>IF('P1 - Kibbutzim'!AG7+'P2 - Mofet'!AG7+'P3 - Beit Berl'!AG7+'P4 - Kaye'!AG7+'P5 - Bucharest'!AG7+'P6 - Exeter'!AG7+'P7 - Tallin'!AG7+'P8 - Gordon'!AG7+'P9 - Sakhnin'!AG7+'P10 - Talpiot'!AG7+'P11- Salzburg'!AG7=0,"",'P1 - Kibbutzim'!AG7+'P2 - Mofet'!AG7+'P3 - Beit Berl'!AG7+'P4 - Kaye'!AG7+'P5 - Bucharest'!AG7+'P6 - Exeter'!AG7+'P7 - Tallin'!AG7+'P8 - Gordon'!AG7+'P9 - Sakhnin'!AG7+'P10 - Talpiot'!AG7+'P11- Salzburg'!AG7)</f>
        <v>2</v>
      </c>
      <c r="AH7" s="64">
        <f>IF('P1 - Kibbutzim'!AH7+'P2 - Mofet'!AH7+'P3 - Beit Berl'!AH7+'P4 - Kaye'!AH7+'P5 - Bucharest'!AH7+'P6 - Exeter'!AH7+'P7 - Tallin'!AH7+'P8 - Gordon'!AH7+'P9 - Sakhnin'!AH7+'P10 - Talpiot'!AH7+'P11- Salzburg'!AH7=0,"",'P1 - Kibbutzim'!AH7+'P2 - Mofet'!AH7+'P3 - Beit Berl'!AH7+'P4 - Kaye'!AH7+'P5 - Bucharest'!AH7+'P6 - Exeter'!AH7+'P7 - Tallin'!AH7+'P8 - Gordon'!AH7+'P9 - Sakhnin'!AH7+'P10 - Talpiot'!AH7+'P11- Salzburg'!AH7)</f>
        <v>2</v>
      </c>
      <c r="AI7" s="65">
        <f>IF('P1 - Kibbutzim'!AI7+'P2 - Mofet'!AI7+'P3 - Beit Berl'!AI7+'P4 - Kaye'!AI7+'P5 - Bucharest'!AI7+'P6 - Exeter'!AI7+'P7 - Tallin'!AI7+'P8 - Gordon'!AI7+'P9 - Sakhnin'!AI7+'P10 - Talpiot'!AI7+'P11- Salzburg'!AI7=0,"",'P1 - Kibbutzim'!AI7+'P2 - Mofet'!AI7+'P3 - Beit Berl'!AI7+'P4 - Kaye'!AI7+'P5 - Bucharest'!AI7+'P6 - Exeter'!AI7+'P7 - Tallin'!AI7+'P8 - Gordon'!AI7+'P9 - Sakhnin'!AI7+'P10 - Talpiot'!AI7+'P11- Salzburg'!AI7)</f>
        <v>2</v>
      </c>
      <c r="AJ7" s="65" t="str">
        <f>IF('P1 - Kibbutzim'!AJ7+'P2 - Mofet'!AJ7+'P3 - Beit Berl'!AJ7+'P4 - Kaye'!AJ7+'P5 - Bucharest'!AJ7+'P6 - Exeter'!AJ7+'P7 - Tallin'!AJ7+'P8 - Gordon'!AJ7+'P9 - Sakhnin'!AJ7+'P10 - Talpiot'!AJ7+'P11- Salzburg'!AJ7=0,"",'P1 - Kibbutzim'!AJ7+'P2 - Mofet'!AJ7+'P3 - Beit Berl'!AJ7+'P4 - Kaye'!AJ7+'P5 - Bucharest'!AJ7+'P6 - Exeter'!AJ7+'P7 - Tallin'!AJ7+'P8 - Gordon'!AJ7+'P9 - Sakhnin'!AJ7+'P10 - Talpiot'!AJ7+'P11- Salzburg'!AJ7)</f>
        <v/>
      </c>
      <c r="AK7" s="65" t="str">
        <f>IF('P1 - Kibbutzim'!AK7+'P2 - Mofet'!AK7+'P3 - Beit Berl'!AK7+'P4 - Kaye'!AK7+'P5 - Bucharest'!AK7+'P6 - Exeter'!AK7+'P7 - Tallin'!AK7+'P8 - Gordon'!AK7+'P9 - Sakhnin'!AK7+'P10 - Talpiot'!AK7+'P11- Salzburg'!AK7=0,"",'P1 - Kibbutzim'!AK7+'P2 - Mofet'!AK7+'P3 - Beit Berl'!AK7+'P4 - Kaye'!AK7+'P5 - Bucharest'!AK7+'P6 - Exeter'!AK7+'P7 - Tallin'!AK7+'P8 - Gordon'!AK7+'P9 - Sakhnin'!AK7+'P10 - Talpiot'!AK7+'P11- Salzburg'!AK7)</f>
        <v/>
      </c>
      <c r="AL7" s="65" t="str">
        <f>IF('P1 - Kibbutzim'!AL7+'P2 - Mofet'!AL7+'P3 - Beit Berl'!AL7+'P4 - Kaye'!AL7+'P5 - Bucharest'!AL7+'P6 - Exeter'!AL7+'P7 - Tallin'!AL7+'P8 - Gordon'!AL7+'P9 - Sakhnin'!AL7+'P10 - Talpiot'!AL7+'P11- Salzburg'!AL7=0,"",'P1 - Kibbutzim'!AL7+'P2 - Mofet'!AL7+'P3 - Beit Berl'!AL7+'P4 - Kaye'!AL7+'P5 - Bucharest'!AL7+'P6 - Exeter'!AL7+'P7 - Tallin'!AL7+'P8 - Gordon'!AL7+'P9 - Sakhnin'!AL7+'P10 - Talpiot'!AL7+'P11- Salzburg'!AL7)</f>
        <v/>
      </c>
      <c r="AM7" s="65" t="str">
        <f>IF('P1 - Kibbutzim'!AM7+'P2 - Mofet'!AM7+'P3 - Beit Berl'!AM7+'P4 - Kaye'!AM7+'P5 - Bucharest'!AM7+'P6 - Exeter'!AM7+'P7 - Tallin'!AM7+'P8 - Gordon'!AM7+'P9 - Sakhnin'!AM7+'P10 - Talpiot'!AM7+'P11- Salzburg'!AM7=0,"",'P1 - Kibbutzim'!AM7+'P2 - Mofet'!AM7+'P3 - Beit Berl'!AM7+'P4 - Kaye'!AM7+'P5 - Bucharest'!AM7+'P6 - Exeter'!AM7+'P7 - Tallin'!AM7+'P8 - Gordon'!AM7+'P9 - Sakhnin'!AM7+'P10 - Talpiot'!AM7+'P11- Salzburg'!AM7)</f>
        <v/>
      </c>
      <c r="AN7" s="65" t="str">
        <f>IF('P1 - Kibbutzim'!AN7+'P2 - Mofet'!AN7+'P3 - Beit Berl'!AN7+'P4 - Kaye'!AN7+'P5 - Bucharest'!AN7+'P6 - Exeter'!AN7+'P7 - Tallin'!AN7+'P8 - Gordon'!AN7+'P9 - Sakhnin'!AN7+'P10 - Talpiot'!AN7+'P11- Salzburg'!AN7=0,"",'P1 - Kibbutzim'!AN7+'P2 - Mofet'!AN7+'P3 - Beit Berl'!AN7+'P4 - Kaye'!AN7+'P5 - Bucharest'!AN7+'P6 - Exeter'!AN7+'P7 - Tallin'!AN7+'P8 - Gordon'!AN7+'P9 - Sakhnin'!AN7+'P10 - Talpiot'!AN7+'P11- Salzburg'!AN7)</f>
        <v/>
      </c>
      <c r="AO7" s="65" t="str">
        <f>IF('P1 - Kibbutzim'!AO7+'P2 - Mofet'!AO7+'P3 - Beit Berl'!AO7+'P4 - Kaye'!AO7+'P5 - Bucharest'!AO7+'P6 - Exeter'!AO7+'P7 - Tallin'!AO7+'P8 - Gordon'!AO7+'P9 - Sakhnin'!AO7+'P10 - Talpiot'!AO7+'P11- Salzburg'!AO7=0,"",'P1 - Kibbutzim'!AO7+'P2 - Mofet'!AO7+'P3 - Beit Berl'!AO7+'P4 - Kaye'!AO7+'P5 - Bucharest'!AO7+'P6 - Exeter'!AO7+'P7 - Tallin'!AO7+'P8 - Gordon'!AO7+'P9 - Sakhnin'!AO7+'P10 - Talpiot'!AO7+'P11- Salzburg'!AO7)</f>
        <v/>
      </c>
      <c r="AP7" s="65">
        <f>IF('P1 - Kibbutzim'!AP7+'P2 - Mofet'!AP7+'P3 - Beit Berl'!AP7+'P4 - Kaye'!AP7+'P5 - Bucharest'!AP7+'P6 - Exeter'!AP7+'P7 - Tallin'!AP7+'P8 - Gordon'!AP7+'P9 - Sakhnin'!AP7+'P10 - Talpiot'!AP7+'P11- Salzburg'!AP7=0,"",'P1 - Kibbutzim'!AP7+'P2 - Mofet'!AP7+'P3 - Beit Berl'!AP7+'P4 - Kaye'!AP7+'P5 - Bucharest'!AP7+'P6 - Exeter'!AP7+'P7 - Tallin'!AP7+'P8 - Gordon'!AP7+'P9 - Sakhnin'!AP7+'P10 - Talpiot'!AP7+'P11- Salzburg'!AP7)</f>
        <v>2</v>
      </c>
      <c r="AQ7" s="65" t="str">
        <f>IF('P1 - Kibbutzim'!AQ7+'P2 - Mofet'!AQ7+'P3 - Beit Berl'!AQ7+'P4 - Kaye'!AQ7+'P5 - Bucharest'!AQ7+'P6 - Exeter'!AQ7+'P7 - Tallin'!AQ7+'P8 - Gordon'!AQ7+'P9 - Sakhnin'!AQ7+'P10 - Talpiot'!AQ7+'P11- Salzburg'!AQ7=0,"",'P1 - Kibbutzim'!AQ7+'P2 - Mofet'!AQ7+'P3 - Beit Berl'!AQ7+'P4 - Kaye'!AQ7+'P5 - Bucharest'!AQ7+'P6 - Exeter'!AQ7+'P7 - Tallin'!AQ7+'P8 - Gordon'!AQ7+'P9 - Sakhnin'!AQ7+'P10 - Talpiot'!AQ7+'P11- Salzburg'!AQ7)</f>
        <v/>
      </c>
      <c r="AR7" s="65">
        <f>IF('P1 - Kibbutzim'!AR7+'P2 - Mofet'!AR7+'P3 - Beit Berl'!AR7+'P4 - Kaye'!AR7+'P5 - Bucharest'!AR7+'P6 - Exeter'!AR7+'P7 - Tallin'!AR7+'P8 - Gordon'!AR7+'P9 - Sakhnin'!AR7+'P10 - Talpiot'!AR7+'P11- Salzburg'!AR7=0,"",'P1 - Kibbutzim'!AR7+'P2 - Mofet'!AR7+'P3 - Beit Berl'!AR7+'P4 - Kaye'!AR7+'P5 - Bucharest'!AR7+'P6 - Exeter'!AR7+'P7 - Tallin'!AR7+'P8 - Gordon'!AR7+'P9 - Sakhnin'!AR7+'P10 - Talpiot'!AR7+'P11- Salzburg'!AR7)</f>
        <v>2</v>
      </c>
      <c r="AS7" s="65">
        <f>IF('P1 - Kibbutzim'!AS7+'P2 - Mofet'!AS7+'P3 - Beit Berl'!AS7+'P4 - Kaye'!AS7+'P5 - Bucharest'!AS7+'P6 - Exeter'!AS7+'P7 - Tallin'!AS7+'P8 - Gordon'!AS7+'P9 - Sakhnin'!AS7+'P10 - Talpiot'!AS7+'P11- Salzburg'!AS7=0,"",'P1 - Kibbutzim'!AS7+'P2 - Mofet'!AS7+'P3 - Beit Berl'!AS7+'P4 - Kaye'!AS7+'P5 - Bucharest'!AS7+'P6 - Exeter'!AS7+'P7 - Tallin'!AS7+'P8 - Gordon'!AS7+'P9 - Sakhnin'!AS7+'P10 - Talpiot'!AS7+'P11- Salzburg'!AS7)</f>
        <v>2</v>
      </c>
      <c r="AU7" s="65">
        <f t="shared" si="2"/>
        <v>8</v>
      </c>
      <c r="AV7" s="65">
        <f t="shared" si="3"/>
        <v>10</v>
      </c>
      <c r="AW7" s="65">
        <f t="shared" si="4"/>
        <v>10</v>
      </c>
    </row>
    <row r="8" spans="1:49" ht="15" customHeight="1" x14ac:dyDescent="0.35">
      <c r="A8" s="72" t="s">
        <v>111</v>
      </c>
      <c r="B8" s="12" t="s">
        <v>63</v>
      </c>
      <c r="C8" s="13" t="s">
        <v>42</v>
      </c>
      <c r="D8" s="7"/>
      <c r="E8" s="8"/>
      <c r="F8" s="8"/>
      <c r="G8" s="76"/>
      <c r="H8" s="56"/>
      <c r="I8" s="56"/>
      <c r="J8" s="36" t="str">
        <f>IF('P1 - Kibbutzim'!J8+'P2 - Mofet'!J8+'P3 - Beit Berl'!J8+'P4 - Kaye'!J8+'P5 - Bucharest'!J8+'P6 - Exeter'!J8+'P7 - Tallin'!J8+'P8 - Gordon'!J8+'P9 - Sakhnin'!J8+'P10 - Talpiot'!J8+'P11- Salzburg'!J8=0,"",'P1 - Kibbutzim'!J8+'P2 - Mofet'!J8+'P3 - Beit Berl'!J8+'P4 - Kaye'!J8+'P5 - Bucharest'!J8+'P6 - Exeter'!J8+'P7 - Tallin'!J8+'P8 - Gordon'!J8+'P9 - Sakhnin'!J8+'P10 - Talpiot'!J8+'P11- Salzburg'!J8)</f>
        <v/>
      </c>
      <c r="K8" s="36">
        <f>IF('P1 - Kibbutzim'!K8+'P2 - Mofet'!K8+'P3 - Beit Berl'!K8+'P4 - Kaye'!K8+'P5 - Bucharest'!K8+'P6 - Exeter'!K8+'P7 - Tallin'!K8+'P8 - Gordon'!K8+'P9 - Sakhnin'!K8+'P10 - Talpiot'!K8+'P11- Salzburg'!K8=0,"",'P1 - Kibbutzim'!K8+'P2 - Mofet'!K8+'P3 - Beit Berl'!K8+'P4 - Kaye'!K8+'P5 - Bucharest'!K8+'P6 - Exeter'!K8+'P7 - Tallin'!K8+'P8 - Gordon'!K8+'P9 - Sakhnin'!K8+'P10 - Talpiot'!K8+'P11- Salzburg'!K8)</f>
        <v>2</v>
      </c>
      <c r="L8" s="36">
        <f>IF('P1 - Kibbutzim'!L8+'P2 - Mofet'!L8+'P3 - Beit Berl'!L8+'P4 - Kaye'!L8+'P5 - Bucharest'!L8+'P6 - Exeter'!L8+'P7 - Tallin'!L8+'P8 - Gordon'!L8+'P9 - Sakhnin'!L8+'P10 - Talpiot'!L8+'P11- Salzburg'!L8=0,"",'P1 - Kibbutzim'!L8+'P2 - Mofet'!L8+'P3 - Beit Berl'!L8+'P4 - Kaye'!L8+'P5 - Bucharest'!L8+'P6 - Exeter'!L8+'P7 - Tallin'!L8+'P8 - Gordon'!L8+'P9 - Sakhnin'!L8+'P10 - Talpiot'!L8+'P11- Salzburg'!L8)</f>
        <v>2</v>
      </c>
      <c r="M8" s="36">
        <f>IF('P1 - Kibbutzim'!M8+'P2 - Mofet'!M8+'P3 - Beit Berl'!M8+'P4 - Kaye'!M8+'P5 - Bucharest'!M8+'P6 - Exeter'!M8+'P7 - Tallin'!M8+'P8 - Gordon'!M8+'P9 - Sakhnin'!M8+'P10 - Talpiot'!M8+'P11- Salzburg'!M8=0,"",'P1 - Kibbutzim'!M8+'P2 - Mofet'!M8+'P3 - Beit Berl'!M8+'P4 - Kaye'!M8+'P5 - Bucharest'!M8+'P6 - Exeter'!M8+'P7 - Tallin'!M8+'P8 - Gordon'!M8+'P9 - Sakhnin'!M8+'P10 - Talpiot'!M8+'P11- Salzburg'!M8)</f>
        <v>2</v>
      </c>
      <c r="N8" s="34">
        <f>IF('P1 - Kibbutzim'!N8+'P2 - Mofet'!N8+'P3 - Beit Berl'!N8+'P4 - Kaye'!N8+'P5 - Bucharest'!N8+'P6 - Exeter'!N8+'P7 - Tallin'!N8+'P8 - Gordon'!N8+'P9 - Sakhnin'!N8+'P10 - Talpiot'!N8+'P11- Salzburg'!N8=0,"",'P1 - Kibbutzim'!N8+'P2 - Mofet'!N8+'P3 - Beit Berl'!N8+'P4 - Kaye'!N8+'P5 - Bucharest'!N8+'P6 - Exeter'!N8+'P7 - Tallin'!N8+'P8 - Gordon'!N8+'P9 - Sakhnin'!N8+'P10 - Talpiot'!N8+'P11- Salzburg'!N8)</f>
        <v>2</v>
      </c>
      <c r="O8" s="34" t="str">
        <f>IF('P1 - Kibbutzim'!O8+'P2 - Mofet'!O8+'P3 - Beit Berl'!O8+'P4 - Kaye'!O8+'P5 - Bucharest'!O8+'P6 - Exeter'!O8+'P7 - Tallin'!O8+'P8 - Gordon'!O8+'P9 - Sakhnin'!O8+'P10 - Talpiot'!O8+'P11- Salzburg'!O8=0,"",'P1 - Kibbutzim'!O8+'P2 - Mofet'!O8+'P3 - Beit Berl'!O8+'P4 - Kaye'!O8+'P5 - Bucharest'!O8+'P6 - Exeter'!O8+'P7 - Tallin'!O8+'P8 - Gordon'!O8+'P9 - Sakhnin'!O8+'P10 - Talpiot'!O8+'P11- Salzburg'!O8)</f>
        <v/>
      </c>
      <c r="P8" s="34" t="str">
        <f>IF('P1 - Kibbutzim'!P8+'P2 - Mofet'!P8+'P3 - Beit Berl'!P8+'P4 - Kaye'!P8+'P5 - Bucharest'!P8+'P6 - Exeter'!P8+'P7 - Tallin'!P8+'P8 - Gordon'!P8+'P9 - Sakhnin'!P8+'P10 - Talpiot'!P8+'P11- Salzburg'!P8=0,"",'P1 - Kibbutzim'!P8+'P2 - Mofet'!P8+'P3 - Beit Berl'!P8+'P4 - Kaye'!P8+'P5 - Bucharest'!P8+'P6 - Exeter'!P8+'P7 - Tallin'!P8+'P8 - Gordon'!P8+'P9 - Sakhnin'!P8+'P10 - Talpiot'!P8+'P11- Salzburg'!P8)</f>
        <v/>
      </c>
      <c r="Q8" s="34" t="str">
        <f>IF('P1 - Kibbutzim'!Q8+'P2 - Mofet'!Q8+'P3 - Beit Berl'!Q8+'P4 - Kaye'!Q8+'P5 - Bucharest'!Q8+'P6 - Exeter'!Q8+'P7 - Tallin'!Q8+'P8 - Gordon'!Q8+'P9 - Sakhnin'!Q8+'P10 - Talpiot'!Q8+'P11- Salzburg'!Q8=0,"",'P1 - Kibbutzim'!Q8+'P2 - Mofet'!Q8+'P3 - Beit Berl'!Q8+'P4 - Kaye'!Q8+'P5 - Bucharest'!Q8+'P6 - Exeter'!Q8+'P7 - Tallin'!Q8+'P8 - Gordon'!Q8+'P9 - Sakhnin'!Q8+'P10 - Talpiot'!Q8+'P11- Salzburg'!Q8)</f>
        <v/>
      </c>
      <c r="R8" s="34" t="str">
        <f>IF('P1 - Kibbutzim'!R8+'P2 - Mofet'!R8+'P3 - Beit Berl'!R8+'P4 - Kaye'!R8+'P5 - Bucharest'!R8+'P6 - Exeter'!R8+'P7 - Tallin'!R8+'P8 - Gordon'!R8+'P9 - Sakhnin'!R8+'P10 - Talpiot'!R8+'P11- Salzburg'!R8=0,"",'P1 - Kibbutzim'!R8+'P2 - Mofet'!R8+'P3 - Beit Berl'!R8+'P4 - Kaye'!R8+'P5 - Bucharest'!R8+'P6 - Exeter'!R8+'P7 - Tallin'!R8+'P8 - Gordon'!R8+'P9 - Sakhnin'!R8+'P10 - Talpiot'!R8+'P11- Salzburg'!R8)</f>
        <v/>
      </c>
      <c r="S8" s="34" t="str">
        <f>IF('P1 - Kibbutzim'!S8+'P2 - Mofet'!S8+'P3 - Beit Berl'!S8+'P4 - Kaye'!S8+'P5 - Bucharest'!S8+'P6 - Exeter'!S8+'P7 - Tallin'!S8+'P8 - Gordon'!S8+'P9 - Sakhnin'!S8+'P10 - Talpiot'!S8+'P11- Salzburg'!S8=0,"",'P1 - Kibbutzim'!S8+'P2 - Mofet'!S8+'P3 - Beit Berl'!S8+'P4 - Kaye'!S8+'P5 - Bucharest'!S8+'P6 - Exeter'!S8+'P7 - Tallin'!S8+'P8 - Gordon'!S8+'P9 - Sakhnin'!S8+'P10 - Talpiot'!S8+'P11- Salzburg'!S8)</f>
        <v/>
      </c>
      <c r="T8" s="34">
        <f>IF('P1 - Kibbutzim'!T8+'P2 - Mofet'!T8+'P3 - Beit Berl'!T8+'P4 - Kaye'!T8+'P5 - Bucharest'!T8+'P6 - Exeter'!T8+'P7 - Tallin'!T8+'P8 - Gordon'!T8+'P9 - Sakhnin'!T8+'P10 - Talpiot'!T8+'P11- Salzburg'!T8=0,"",'P1 - Kibbutzim'!T8+'P2 - Mofet'!T8+'P3 - Beit Berl'!T8+'P4 - Kaye'!T8+'P5 - Bucharest'!T8+'P6 - Exeter'!T8+'P7 - Tallin'!T8+'P8 - Gordon'!T8+'P9 - Sakhnin'!T8+'P10 - Talpiot'!T8+'P11- Salzburg'!T8)</f>
        <v>2</v>
      </c>
      <c r="U8" s="36">
        <f>IF('P1 - Kibbutzim'!U8+'P2 - Mofet'!U8+'P3 - Beit Berl'!U8+'P4 - Kaye'!U8+'P5 - Bucharest'!U8+'P6 - Exeter'!U8+'P7 - Tallin'!U8+'P8 - Gordon'!U8+'P9 - Sakhnin'!U8+'P10 - Talpiot'!U8+'P11- Salzburg'!U8=0,"",'P1 - Kibbutzim'!U8+'P2 - Mofet'!U8+'P3 - Beit Berl'!U8+'P4 - Kaye'!U8+'P5 - Bucharest'!U8+'P6 - Exeter'!U8+'P7 - Tallin'!U8+'P8 - Gordon'!U8+'P9 - Sakhnin'!U8+'P10 - Talpiot'!U8+'P11- Salzburg'!U8)</f>
        <v>2</v>
      </c>
      <c r="V8" s="37" t="str">
        <f>IF('P1 - Kibbutzim'!V8+'P2 - Mofet'!V8+'P3 - Beit Berl'!V8+'P4 - Kaye'!V8+'P5 - Bucharest'!V8+'P6 - Exeter'!V8+'P7 - Tallin'!V8+'P8 - Gordon'!V8+'P9 - Sakhnin'!V8+'P10 - Talpiot'!V8+'P11- Salzburg'!V8=0,"",'P1 - Kibbutzim'!V8+'P2 - Mofet'!V8+'P3 - Beit Berl'!V8+'P4 - Kaye'!V8+'P5 - Bucharest'!V8+'P6 - Exeter'!V8+'P7 - Tallin'!V8+'P8 - Gordon'!V8+'P9 - Sakhnin'!V8+'P10 - Talpiot'!V8+'P11- Salzburg'!V8)</f>
        <v/>
      </c>
      <c r="W8" s="37">
        <f>IF('P1 - Kibbutzim'!W8+'P2 - Mofet'!W8+'P3 - Beit Berl'!W8+'P4 - Kaye'!W8+'P5 - Bucharest'!W8+'P6 - Exeter'!W8+'P7 - Tallin'!W8+'P8 - Gordon'!W8+'P9 - Sakhnin'!W8+'P10 - Talpiot'!W8+'P11- Salzburg'!W8=0,"",'P1 - Kibbutzim'!W8+'P2 - Mofet'!W8+'P3 - Beit Berl'!W8+'P4 - Kaye'!W8+'P5 - Bucharest'!W8+'P6 - Exeter'!W8+'P7 - Tallin'!W8+'P8 - Gordon'!W8+'P9 - Sakhnin'!W8+'P10 - Talpiot'!W8+'P11- Salzburg'!W8)</f>
        <v>2</v>
      </c>
      <c r="X8" s="34" t="str">
        <f>IF('P1 - Kibbutzim'!X8+'P2 - Mofet'!X8+'P3 - Beit Berl'!X8+'P4 - Kaye'!X8+'P5 - Bucharest'!X8+'P6 - Exeter'!X8+'P7 - Tallin'!X8+'P8 - Gordon'!X8+'P9 - Sakhnin'!X8+'P10 - Talpiot'!X8+'P11- Salzburg'!X8=0,"",'P1 - Kibbutzim'!X8+'P2 - Mofet'!X8+'P3 - Beit Berl'!X8+'P4 - Kaye'!X8+'P5 - Bucharest'!X8+'P6 - Exeter'!X8+'P7 - Tallin'!X8+'P8 - Gordon'!X8+'P9 - Sakhnin'!X8+'P10 - Talpiot'!X8+'P11- Salzburg'!X8)</f>
        <v/>
      </c>
      <c r="Y8" s="34" t="str">
        <f>IF('P1 - Kibbutzim'!Y8+'P2 - Mofet'!Y8+'P3 - Beit Berl'!Y8+'P4 - Kaye'!Y8+'P5 - Bucharest'!Y8+'P6 - Exeter'!Y8+'P7 - Tallin'!Y8+'P8 - Gordon'!Y8+'P9 - Sakhnin'!Y8+'P10 - Talpiot'!Y8+'P11- Salzburg'!Y8=0,"",'P1 - Kibbutzim'!Y8+'P2 - Mofet'!Y8+'P3 - Beit Berl'!Y8+'P4 - Kaye'!Y8+'P5 - Bucharest'!Y8+'P6 - Exeter'!Y8+'P7 - Tallin'!Y8+'P8 - Gordon'!Y8+'P9 - Sakhnin'!Y8+'P10 - Talpiot'!Y8+'P11- Salzburg'!Y8)</f>
        <v/>
      </c>
      <c r="Z8" s="34" t="str">
        <f>IF('P1 - Kibbutzim'!Z8+'P2 - Mofet'!Z8+'P3 - Beit Berl'!Z8+'P4 - Kaye'!Z8+'P5 - Bucharest'!Z8+'P6 - Exeter'!Z8+'P7 - Tallin'!Z8+'P8 - Gordon'!Z8+'P9 - Sakhnin'!Z8+'P10 - Talpiot'!Z8+'P11- Salzburg'!Z8=0,"",'P1 - Kibbutzim'!Z8+'P2 - Mofet'!Z8+'P3 - Beit Berl'!Z8+'P4 - Kaye'!Z8+'P5 - Bucharest'!Z8+'P6 - Exeter'!Z8+'P7 - Tallin'!Z8+'P8 - Gordon'!Z8+'P9 - Sakhnin'!Z8+'P10 - Talpiot'!Z8+'P11- Salzburg'!Z8)</f>
        <v/>
      </c>
      <c r="AA8" s="34" t="str">
        <f>IF('P1 - Kibbutzim'!AA8+'P2 - Mofet'!AA8+'P3 - Beit Berl'!AA8+'P4 - Kaye'!AA8+'P5 - Bucharest'!AA8+'P6 - Exeter'!AA8+'P7 - Tallin'!AA8+'P8 - Gordon'!AA8+'P9 - Sakhnin'!AA8+'P10 - Talpiot'!AA8+'P11- Salzburg'!AA8=0,"",'P1 - Kibbutzim'!AA8+'P2 - Mofet'!AA8+'P3 - Beit Berl'!AA8+'P4 - Kaye'!AA8+'P5 - Bucharest'!AA8+'P6 - Exeter'!AA8+'P7 - Tallin'!AA8+'P8 - Gordon'!AA8+'P9 - Sakhnin'!AA8+'P10 - Talpiot'!AA8+'P11- Salzburg'!AA8)</f>
        <v/>
      </c>
      <c r="AB8" s="34" t="str">
        <f>IF('P1 - Kibbutzim'!AB8+'P2 - Mofet'!AB8+'P3 - Beit Berl'!AB8+'P4 - Kaye'!AB8+'P5 - Bucharest'!AB8+'P6 - Exeter'!AB8+'P7 - Tallin'!AB8+'P8 - Gordon'!AB8+'P9 - Sakhnin'!AB8+'P10 - Talpiot'!AB8+'P11- Salzburg'!AB8=0,"",'P1 - Kibbutzim'!AB8+'P2 - Mofet'!AB8+'P3 - Beit Berl'!AB8+'P4 - Kaye'!AB8+'P5 - Bucharest'!AB8+'P6 - Exeter'!AB8+'P7 - Tallin'!AB8+'P8 - Gordon'!AB8+'P9 - Sakhnin'!AB8+'P10 - Talpiot'!AB8+'P11- Salzburg'!AB8)</f>
        <v/>
      </c>
      <c r="AC8" s="34" t="str">
        <f>IF('P1 - Kibbutzim'!AC8+'P2 - Mofet'!AC8+'P3 - Beit Berl'!AC8+'P4 - Kaye'!AC8+'P5 - Bucharest'!AC8+'P6 - Exeter'!AC8+'P7 - Tallin'!AC8+'P8 - Gordon'!AC8+'P9 - Sakhnin'!AC8+'P10 - Talpiot'!AC8+'P11- Salzburg'!AC8=0,"",'P1 - Kibbutzim'!AC8+'P2 - Mofet'!AC8+'P3 - Beit Berl'!AC8+'P4 - Kaye'!AC8+'P5 - Bucharest'!AC8+'P6 - Exeter'!AC8+'P7 - Tallin'!AC8+'P8 - Gordon'!AC8+'P9 - Sakhnin'!AC8+'P10 - Talpiot'!AC8+'P11- Salzburg'!AC8)</f>
        <v/>
      </c>
      <c r="AD8" s="34" t="str">
        <f>IF('P1 - Kibbutzim'!AD8+'P2 - Mofet'!AD8+'P3 - Beit Berl'!AD8+'P4 - Kaye'!AD8+'P5 - Bucharest'!AD8+'P6 - Exeter'!AD8+'P7 - Tallin'!AD8+'P8 - Gordon'!AD8+'P9 - Sakhnin'!AD8+'P10 - Talpiot'!AD8+'P11- Salzburg'!AD8=0,"",'P1 - Kibbutzim'!AD8+'P2 - Mofet'!AD8+'P3 - Beit Berl'!AD8+'P4 - Kaye'!AD8+'P5 - Bucharest'!AD8+'P6 - Exeter'!AD8+'P7 - Tallin'!AD8+'P8 - Gordon'!AD8+'P9 - Sakhnin'!AD8+'P10 - Talpiot'!AD8+'P11- Salzburg'!AD8)</f>
        <v/>
      </c>
      <c r="AE8" s="34" t="str">
        <f>IF('P1 - Kibbutzim'!AE8+'P2 - Mofet'!AE8+'P3 - Beit Berl'!AE8+'P4 - Kaye'!AE8+'P5 - Bucharest'!AE8+'P6 - Exeter'!AE8+'P7 - Tallin'!AE8+'P8 - Gordon'!AE8+'P9 - Sakhnin'!AE8+'P10 - Talpiot'!AE8+'P11- Salzburg'!AE8=0,"",'P1 - Kibbutzim'!AE8+'P2 - Mofet'!AE8+'P3 - Beit Berl'!AE8+'P4 - Kaye'!AE8+'P5 - Bucharest'!AE8+'P6 - Exeter'!AE8+'P7 - Tallin'!AE8+'P8 - Gordon'!AE8+'P9 - Sakhnin'!AE8+'P10 - Talpiot'!AE8+'P11- Salzburg'!AE8)</f>
        <v/>
      </c>
      <c r="AF8" s="34">
        <f>IF('P1 - Kibbutzim'!AF8+'P2 - Mofet'!AF8+'P3 - Beit Berl'!AF8+'P4 - Kaye'!AF8+'P5 - Bucharest'!AF8+'P6 - Exeter'!AF8+'P7 - Tallin'!AF8+'P8 - Gordon'!AF8+'P9 - Sakhnin'!AF8+'P10 - Talpiot'!AF8+'P11- Salzburg'!AF8=0,"",'P1 - Kibbutzim'!AF8+'P2 - Mofet'!AF8+'P3 - Beit Berl'!AF8+'P4 - Kaye'!AF8+'P5 - Bucharest'!AF8+'P6 - Exeter'!AF8+'P7 - Tallin'!AF8+'P8 - Gordon'!AF8+'P9 - Sakhnin'!AF8+'P10 - Talpiot'!AF8+'P11- Salzburg'!AF8)</f>
        <v>2</v>
      </c>
      <c r="AG8" s="36">
        <f>IF('P1 - Kibbutzim'!AG8+'P2 - Mofet'!AG8+'P3 - Beit Berl'!AG8+'P4 - Kaye'!AG8+'P5 - Bucharest'!AG8+'P6 - Exeter'!AG8+'P7 - Tallin'!AG8+'P8 - Gordon'!AG8+'P9 - Sakhnin'!AG8+'P10 - Talpiot'!AG8+'P11- Salzburg'!AG8=0,"",'P1 - Kibbutzim'!AG8+'P2 - Mofet'!AG8+'P3 - Beit Berl'!AG8+'P4 - Kaye'!AG8+'P5 - Bucharest'!AG8+'P6 - Exeter'!AG8+'P7 - Tallin'!AG8+'P8 - Gordon'!AG8+'P9 - Sakhnin'!AG8+'P10 - Talpiot'!AG8+'P11- Salzburg'!AG8)</f>
        <v>2</v>
      </c>
      <c r="AH8" s="37" t="str">
        <f>IF('P1 - Kibbutzim'!AH8+'P2 - Mofet'!AH8+'P3 - Beit Berl'!AH8+'P4 - Kaye'!AH8+'P5 - Bucharest'!AH8+'P6 - Exeter'!AH8+'P7 - Tallin'!AH8+'P8 - Gordon'!AH8+'P9 - Sakhnin'!AH8+'P10 - Talpiot'!AH8+'P11- Salzburg'!AH8=0,"",'P1 - Kibbutzim'!AH8+'P2 - Mofet'!AH8+'P3 - Beit Berl'!AH8+'P4 - Kaye'!AH8+'P5 - Bucharest'!AH8+'P6 - Exeter'!AH8+'P7 - Tallin'!AH8+'P8 - Gordon'!AH8+'P9 - Sakhnin'!AH8+'P10 - Talpiot'!AH8+'P11- Salzburg'!AH8)</f>
        <v/>
      </c>
      <c r="AI8" s="37" t="str">
        <f>IF('P1 - Kibbutzim'!AI8+'P2 - Mofet'!AI8+'P3 - Beit Berl'!AI8+'P4 - Kaye'!AI8+'P5 - Bucharest'!AI8+'P6 - Exeter'!AI8+'P7 - Tallin'!AI8+'P8 - Gordon'!AI8+'P9 - Sakhnin'!AI8+'P10 - Talpiot'!AI8+'P11- Salzburg'!AI8=0,"",'P1 - Kibbutzim'!AI8+'P2 - Mofet'!AI8+'P3 - Beit Berl'!AI8+'P4 - Kaye'!AI8+'P5 - Bucharest'!AI8+'P6 - Exeter'!AI8+'P7 - Tallin'!AI8+'P8 - Gordon'!AI8+'P9 - Sakhnin'!AI8+'P10 - Talpiot'!AI8+'P11- Salzburg'!AI8)</f>
        <v/>
      </c>
      <c r="AJ8" s="34" t="str">
        <f>IF('P1 - Kibbutzim'!AJ8+'P2 - Mofet'!AJ8+'P3 - Beit Berl'!AJ8+'P4 - Kaye'!AJ8+'P5 - Bucharest'!AJ8+'P6 - Exeter'!AJ8+'P7 - Tallin'!AJ8+'P8 - Gordon'!AJ8+'P9 - Sakhnin'!AJ8+'P10 - Talpiot'!AJ8+'P11- Salzburg'!AJ8=0,"",'P1 - Kibbutzim'!AJ8+'P2 - Mofet'!AJ8+'P3 - Beit Berl'!AJ8+'P4 - Kaye'!AJ8+'P5 - Bucharest'!AJ8+'P6 - Exeter'!AJ8+'P7 - Tallin'!AJ8+'P8 - Gordon'!AJ8+'P9 - Sakhnin'!AJ8+'P10 - Talpiot'!AJ8+'P11- Salzburg'!AJ8)</f>
        <v/>
      </c>
      <c r="AK8" s="34" t="str">
        <f>IF('P1 - Kibbutzim'!AK8+'P2 - Mofet'!AK8+'P3 - Beit Berl'!AK8+'P4 - Kaye'!AK8+'P5 - Bucharest'!AK8+'P6 - Exeter'!AK8+'P7 - Tallin'!AK8+'P8 - Gordon'!AK8+'P9 - Sakhnin'!AK8+'P10 - Talpiot'!AK8+'P11- Salzburg'!AK8=0,"",'P1 - Kibbutzim'!AK8+'P2 - Mofet'!AK8+'P3 - Beit Berl'!AK8+'P4 - Kaye'!AK8+'P5 - Bucharest'!AK8+'P6 - Exeter'!AK8+'P7 - Tallin'!AK8+'P8 - Gordon'!AK8+'P9 - Sakhnin'!AK8+'P10 - Talpiot'!AK8+'P11- Salzburg'!AK8)</f>
        <v/>
      </c>
      <c r="AL8" s="34" t="str">
        <f>IF('P1 - Kibbutzim'!AL8+'P2 - Mofet'!AL8+'P3 - Beit Berl'!AL8+'P4 - Kaye'!AL8+'P5 - Bucharest'!AL8+'P6 - Exeter'!AL8+'P7 - Tallin'!AL8+'P8 - Gordon'!AL8+'P9 - Sakhnin'!AL8+'P10 - Talpiot'!AL8+'P11- Salzburg'!AL8=0,"",'P1 - Kibbutzim'!AL8+'P2 - Mofet'!AL8+'P3 - Beit Berl'!AL8+'P4 - Kaye'!AL8+'P5 - Bucharest'!AL8+'P6 - Exeter'!AL8+'P7 - Tallin'!AL8+'P8 - Gordon'!AL8+'P9 - Sakhnin'!AL8+'P10 - Talpiot'!AL8+'P11- Salzburg'!AL8)</f>
        <v/>
      </c>
      <c r="AM8" s="34" t="str">
        <f>IF('P1 - Kibbutzim'!AM8+'P2 - Mofet'!AM8+'P3 - Beit Berl'!AM8+'P4 - Kaye'!AM8+'P5 - Bucharest'!AM8+'P6 - Exeter'!AM8+'P7 - Tallin'!AM8+'P8 - Gordon'!AM8+'P9 - Sakhnin'!AM8+'P10 - Talpiot'!AM8+'P11- Salzburg'!AM8=0,"",'P1 - Kibbutzim'!AM8+'P2 - Mofet'!AM8+'P3 - Beit Berl'!AM8+'P4 - Kaye'!AM8+'P5 - Bucharest'!AM8+'P6 - Exeter'!AM8+'P7 - Tallin'!AM8+'P8 - Gordon'!AM8+'P9 - Sakhnin'!AM8+'P10 - Talpiot'!AM8+'P11- Salzburg'!AM8)</f>
        <v/>
      </c>
      <c r="AN8" s="34" t="str">
        <f>IF('P1 - Kibbutzim'!AN8+'P2 - Mofet'!AN8+'P3 - Beit Berl'!AN8+'P4 - Kaye'!AN8+'P5 - Bucharest'!AN8+'P6 - Exeter'!AN8+'P7 - Tallin'!AN8+'P8 - Gordon'!AN8+'P9 - Sakhnin'!AN8+'P10 - Talpiot'!AN8+'P11- Salzburg'!AN8=0,"",'P1 - Kibbutzim'!AN8+'P2 - Mofet'!AN8+'P3 - Beit Berl'!AN8+'P4 - Kaye'!AN8+'P5 - Bucharest'!AN8+'P6 - Exeter'!AN8+'P7 - Tallin'!AN8+'P8 - Gordon'!AN8+'P9 - Sakhnin'!AN8+'P10 - Talpiot'!AN8+'P11- Salzburg'!AN8)</f>
        <v/>
      </c>
      <c r="AO8" s="34" t="str">
        <f>IF('P1 - Kibbutzim'!AO8+'P2 - Mofet'!AO8+'P3 - Beit Berl'!AO8+'P4 - Kaye'!AO8+'P5 - Bucharest'!AO8+'P6 - Exeter'!AO8+'P7 - Tallin'!AO8+'P8 - Gordon'!AO8+'P9 - Sakhnin'!AO8+'P10 - Talpiot'!AO8+'P11- Salzburg'!AO8=0,"",'P1 - Kibbutzim'!AO8+'P2 - Mofet'!AO8+'P3 - Beit Berl'!AO8+'P4 - Kaye'!AO8+'P5 - Bucharest'!AO8+'P6 - Exeter'!AO8+'P7 - Tallin'!AO8+'P8 - Gordon'!AO8+'P9 - Sakhnin'!AO8+'P10 - Talpiot'!AO8+'P11- Salzburg'!AO8)</f>
        <v/>
      </c>
      <c r="AP8" s="34" t="str">
        <f>IF('P1 - Kibbutzim'!AP8+'P2 - Mofet'!AP8+'P3 - Beit Berl'!AP8+'P4 - Kaye'!AP8+'P5 - Bucharest'!AP8+'P6 - Exeter'!AP8+'P7 - Tallin'!AP8+'P8 - Gordon'!AP8+'P9 - Sakhnin'!AP8+'P10 - Talpiot'!AP8+'P11- Salzburg'!AP8=0,"",'P1 - Kibbutzim'!AP8+'P2 - Mofet'!AP8+'P3 - Beit Berl'!AP8+'P4 - Kaye'!AP8+'P5 - Bucharest'!AP8+'P6 - Exeter'!AP8+'P7 - Tallin'!AP8+'P8 - Gordon'!AP8+'P9 - Sakhnin'!AP8+'P10 - Talpiot'!AP8+'P11- Salzburg'!AP8)</f>
        <v/>
      </c>
      <c r="AQ8" s="34" t="str">
        <f>IF('P1 - Kibbutzim'!AQ8+'P2 - Mofet'!AQ8+'P3 - Beit Berl'!AQ8+'P4 - Kaye'!AQ8+'P5 - Bucharest'!AQ8+'P6 - Exeter'!AQ8+'P7 - Tallin'!AQ8+'P8 - Gordon'!AQ8+'P9 - Sakhnin'!AQ8+'P10 - Talpiot'!AQ8+'P11- Salzburg'!AQ8=0,"",'P1 - Kibbutzim'!AQ8+'P2 - Mofet'!AQ8+'P3 - Beit Berl'!AQ8+'P4 - Kaye'!AQ8+'P5 - Bucharest'!AQ8+'P6 - Exeter'!AQ8+'P7 - Tallin'!AQ8+'P8 - Gordon'!AQ8+'P9 - Sakhnin'!AQ8+'P10 - Talpiot'!AQ8+'P11- Salzburg'!AQ8)</f>
        <v/>
      </c>
      <c r="AR8" s="34" t="str">
        <f>IF('P1 - Kibbutzim'!AR8+'P2 - Mofet'!AR8+'P3 - Beit Berl'!AR8+'P4 - Kaye'!AR8+'P5 - Bucharest'!AR8+'P6 - Exeter'!AR8+'P7 - Tallin'!AR8+'P8 - Gordon'!AR8+'P9 - Sakhnin'!AR8+'P10 - Talpiot'!AR8+'P11- Salzburg'!AR8=0,"",'P1 - Kibbutzim'!AR8+'P2 - Mofet'!AR8+'P3 - Beit Berl'!AR8+'P4 - Kaye'!AR8+'P5 - Bucharest'!AR8+'P6 - Exeter'!AR8+'P7 - Tallin'!AR8+'P8 - Gordon'!AR8+'P9 - Sakhnin'!AR8+'P10 - Talpiot'!AR8+'P11- Salzburg'!AR8)</f>
        <v/>
      </c>
      <c r="AS8" s="34" t="str">
        <f>IF('P1 - Kibbutzim'!AS8+'P2 - Mofet'!AS8+'P3 - Beit Berl'!AS8+'P4 - Kaye'!AS8+'P5 - Bucharest'!AS8+'P6 - Exeter'!AS8+'P7 - Tallin'!AS8+'P8 - Gordon'!AS8+'P9 - Sakhnin'!AS8+'P10 - Talpiot'!AS8+'P11- Salzburg'!AS8=0,"",'P1 - Kibbutzim'!AS8+'P2 - Mofet'!AS8+'P3 - Beit Berl'!AS8+'P4 - Kaye'!AS8+'P5 - Bucharest'!AS8+'P6 - Exeter'!AS8+'P7 - Tallin'!AS8+'P8 - Gordon'!AS8+'P9 - Sakhnin'!AS8+'P10 - Talpiot'!AS8+'P11- Salzburg'!AS8)</f>
        <v/>
      </c>
      <c r="AU8" s="34">
        <f t="shared" si="2"/>
        <v>12</v>
      </c>
      <c r="AV8" s="34">
        <f t="shared" si="3"/>
        <v>6</v>
      </c>
      <c r="AW8" s="34">
        <f t="shared" si="4"/>
        <v>0</v>
      </c>
    </row>
    <row r="9" spans="1:49" ht="15" customHeight="1" x14ac:dyDescent="0.35">
      <c r="A9" s="72" t="s">
        <v>111</v>
      </c>
      <c r="B9" s="12" t="s">
        <v>67</v>
      </c>
      <c r="C9" s="13" t="s">
        <v>26</v>
      </c>
      <c r="D9" s="7"/>
      <c r="E9" s="8"/>
      <c r="F9" s="8"/>
      <c r="G9" s="76"/>
      <c r="H9" s="56"/>
      <c r="I9" s="56"/>
      <c r="J9" s="43" t="str">
        <f>IF('P1 - Kibbutzim'!J9+'P2 - Mofet'!J9+'P3 - Beit Berl'!J9+'P4 - Kaye'!J9+'P5 - Bucharest'!J9+'P6 - Exeter'!J9+'P7 - Tallin'!J9+'P8 - Gordon'!J9+'P9 - Sakhnin'!J9+'P10 - Talpiot'!J9+'P11- Salzburg'!J9=0,"",'P1 - Kibbutzim'!J9+'P2 - Mofet'!J9+'P3 - Beit Berl'!J9+'P4 - Kaye'!J9+'P5 - Bucharest'!J9+'P6 - Exeter'!J9+'P7 - Tallin'!J9+'P8 - Gordon'!J9+'P9 - Sakhnin'!J9+'P10 - Talpiot'!J9+'P11- Salzburg'!J9)</f>
        <v/>
      </c>
      <c r="K9" s="43" t="str">
        <f>IF('P1 - Kibbutzim'!K9+'P2 - Mofet'!K9+'P3 - Beit Berl'!K9+'P4 - Kaye'!K9+'P5 - Bucharest'!K9+'P6 - Exeter'!K9+'P7 - Tallin'!K9+'P8 - Gordon'!K9+'P9 - Sakhnin'!K9+'P10 - Talpiot'!K9+'P11- Salzburg'!K9=0,"",'P1 - Kibbutzim'!K9+'P2 - Mofet'!K9+'P3 - Beit Berl'!K9+'P4 - Kaye'!K9+'P5 - Bucharest'!K9+'P6 - Exeter'!K9+'P7 - Tallin'!K9+'P8 - Gordon'!K9+'P9 - Sakhnin'!K9+'P10 - Talpiot'!K9+'P11- Salzburg'!K9)</f>
        <v/>
      </c>
      <c r="L9" s="43">
        <f>IF('P1 - Kibbutzim'!L9+'P2 - Mofet'!L9+'P3 - Beit Berl'!L9+'P4 - Kaye'!L9+'P5 - Bucharest'!L9+'P6 - Exeter'!L9+'P7 - Tallin'!L9+'P8 - Gordon'!L9+'P9 - Sakhnin'!L9+'P10 - Talpiot'!L9+'P11- Salzburg'!L9=0,"",'P1 - Kibbutzim'!L9+'P2 - Mofet'!L9+'P3 - Beit Berl'!L9+'P4 - Kaye'!L9+'P5 - Bucharest'!L9+'P6 - Exeter'!L9+'P7 - Tallin'!L9+'P8 - Gordon'!L9+'P9 - Sakhnin'!L9+'P10 - Talpiot'!L9+'P11- Salzburg'!L9)</f>
        <v>5</v>
      </c>
      <c r="M9" s="43">
        <f>IF('P1 - Kibbutzim'!M9+'P2 - Mofet'!M9+'P3 - Beit Berl'!M9+'P4 - Kaye'!M9+'P5 - Bucharest'!M9+'P6 - Exeter'!M9+'P7 - Tallin'!M9+'P8 - Gordon'!M9+'P9 - Sakhnin'!M9+'P10 - Talpiot'!M9+'P11- Salzburg'!M9=0,"",'P1 - Kibbutzim'!M9+'P2 - Mofet'!M9+'P3 - Beit Berl'!M9+'P4 - Kaye'!M9+'P5 - Bucharest'!M9+'P6 - Exeter'!M9+'P7 - Tallin'!M9+'P8 - Gordon'!M9+'P9 - Sakhnin'!M9+'P10 - Talpiot'!M9+'P11- Salzburg'!M9)</f>
        <v>5</v>
      </c>
      <c r="N9" s="34" t="str">
        <f>IF('P1 - Kibbutzim'!N9+'P2 - Mofet'!N9+'P3 - Beit Berl'!N9+'P4 - Kaye'!N9+'P5 - Bucharest'!N9+'P6 - Exeter'!N9+'P7 - Tallin'!N9+'P8 - Gordon'!N9+'P9 - Sakhnin'!N9+'P10 - Talpiot'!N9+'P11- Salzburg'!N9=0,"",'P1 - Kibbutzim'!N9+'P2 - Mofet'!N9+'P3 - Beit Berl'!N9+'P4 - Kaye'!N9+'P5 - Bucharest'!N9+'P6 - Exeter'!N9+'P7 - Tallin'!N9+'P8 - Gordon'!N9+'P9 - Sakhnin'!N9+'P10 - Talpiot'!N9+'P11- Salzburg'!N9)</f>
        <v/>
      </c>
      <c r="O9" s="34" t="str">
        <f>IF('P1 - Kibbutzim'!O9+'P2 - Mofet'!O9+'P3 - Beit Berl'!O9+'P4 - Kaye'!O9+'P5 - Bucharest'!O9+'P6 - Exeter'!O9+'P7 - Tallin'!O9+'P8 - Gordon'!O9+'P9 - Sakhnin'!O9+'P10 - Talpiot'!O9+'P11- Salzburg'!O9=0,"",'P1 - Kibbutzim'!O9+'P2 - Mofet'!O9+'P3 - Beit Berl'!O9+'P4 - Kaye'!O9+'P5 - Bucharest'!O9+'P6 - Exeter'!O9+'P7 - Tallin'!O9+'P8 - Gordon'!O9+'P9 - Sakhnin'!O9+'P10 - Talpiot'!O9+'P11- Salzburg'!O9)</f>
        <v/>
      </c>
      <c r="P9" s="34" t="str">
        <f>IF('P1 - Kibbutzim'!P9+'P2 - Mofet'!P9+'P3 - Beit Berl'!P9+'P4 - Kaye'!P9+'P5 - Bucharest'!P9+'P6 - Exeter'!P9+'P7 - Tallin'!P9+'P8 - Gordon'!P9+'P9 - Sakhnin'!P9+'P10 - Talpiot'!P9+'P11- Salzburg'!P9=0,"",'P1 - Kibbutzim'!P9+'P2 - Mofet'!P9+'P3 - Beit Berl'!P9+'P4 - Kaye'!P9+'P5 - Bucharest'!P9+'P6 - Exeter'!P9+'P7 - Tallin'!P9+'P8 - Gordon'!P9+'P9 - Sakhnin'!P9+'P10 - Talpiot'!P9+'P11- Salzburg'!P9)</f>
        <v/>
      </c>
      <c r="Q9" s="34" t="str">
        <f>IF('P1 - Kibbutzim'!Q9+'P2 - Mofet'!Q9+'P3 - Beit Berl'!Q9+'P4 - Kaye'!Q9+'P5 - Bucharest'!Q9+'P6 - Exeter'!Q9+'P7 - Tallin'!Q9+'P8 - Gordon'!Q9+'P9 - Sakhnin'!Q9+'P10 - Talpiot'!Q9+'P11- Salzburg'!Q9=0,"",'P1 - Kibbutzim'!Q9+'P2 - Mofet'!Q9+'P3 - Beit Berl'!Q9+'P4 - Kaye'!Q9+'P5 - Bucharest'!Q9+'P6 - Exeter'!Q9+'P7 - Tallin'!Q9+'P8 - Gordon'!Q9+'P9 - Sakhnin'!Q9+'P10 - Talpiot'!Q9+'P11- Salzburg'!Q9)</f>
        <v/>
      </c>
      <c r="R9" s="34" t="str">
        <f>IF('P1 - Kibbutzim'!R9+'P2 - Mofet'!R9+'P3 - Beit Berl'!R9+'P4 - Kaye'!R9+'P5 - Bucharest'!R9+'P6 - Exeter'!R9+'P7 - Tallin'!R9+'P8 - Gordon'!R9+'P9 - Sakhnin'!R9+'P10 - Talpiot'!R9+'P11- Salzburg'!R9=0,"",'P1 - Kibbutzim'!R9+'P2 - Mofet'!R9+'P3 - Beit Berl'!R9+'P4 - Kaye'!R9+'P5 - Bucharest'!R9+'P6 - Exeter'!R9+'P7 - Tallin'!R9+'P8 - Gordon'!R9+'P9 - Sakhnin'!R9+'P10 - Talpiot'!R9+'P11- Salzburg'!R9)</f>
        <v/>
      </c>
      <c r="S9" s="34" t="str">
        <f>IF('P1 - Kibbutzim'!S9+'P2 - Mofet'!S9+'P3 - Beit Berl'!S9+'P4 - Kaye'!S9+'P5 - Bucharest'!S9+'P6 - Exeter'!S9+'P7 - Tallin'!S9+'P8 - Gordon'!S9+'P9 - Sakhnin'!S9+'P10 - Talpiot'!S9+'P11- Salzburg'!S9=0,"",'P1 - Kibbutzim'!S9+'P2 - Mofet'!S9+'P3 - Beit Berl'!S9+'P4 - Kaye'!S9+'P5 - Bucharest'!S9+'P6 - Exeter'!S9+'P7 - Tallin'!S9+'P8 - Gordon'!S9+'P9 - Sakhnin'!S9+'P10 - Talpiot'!S9+'P11- Salzburg'!S9)</f>
        <v/>
      </c>
      <c r="T9" s="34">
        <f>IF('P1 - Kibbutzim'!T9+'P2 - Mofet'!T9+'P3 - Beit Berl'!T9+'P4 - Kaye'!T9+'P5 - Bucharest'!T9+'P6 - Exeter'!T9+'P7 - Tallin'!T9+'P8 - Gordon'!T9+'P9 - Sakhnin'!T9+'P10 - Talpiot'!T9+'P11- Salzburg'!T9=0,"",'P1 - Kibbutzim'!T9+'P2 - Mofet'!T9+'P3 - Beit Berl'!T9+'P4 - Kaye'!T9+'P5 - Bucharest'!T9+'P6 - Exeter'!T9+'P7 - Tallin'!T9+'P8 - Gordon'!T9+'P9 - Sakhnin'!T9+'P10 - Talpiot'!T9+'P11- Salzburg'!T9)</f>
        <v>2</v>
      </c>
      <c r="U9" s="36">
        <f>IF('P1 - Kibbutzim'!U9+'P2 - Mofet'!U9+'P3 - Beit Berl'!U9+'P4 - Kaye'!U9+'P5 - Bucharest'!U9+'P6 - Exeter'!U9+'P7 - Tallin'!U9+'P8 - Gordon'!U9+'P9 - Sakhnin'!U9+'P10 - Talpiot'!U9+'P11- Salzburg'!U9=0,"",'P1 - Kibbutzim'!U9+'P2 - Mofet'!U9+'P3 - Beit Berl'!U9+'P4 - Kaye'!U9+'P5 - Bucharest'!U9+'P6 - Exeter'!U9+'P7 - Tallin'!U9+'P8 - Gordon'!U9+'P9 - Sakhnin'!U9+'P10 - Talpiot'!U9+'P11- Salzburg'!U9)</f>
        <v>2</v>
      </c>
      <c r="V9" s="34" t="str">
        <f>IF('P1 - Kibbutzim'!V9+'P2 - Mofet'!V9+'P3 - Beit Berl'!V9+'P4 - Kaye'!V9+'P5 - Bucharest'!V9+'P6 - Exeter'!V9+'P7 - Tallin'!V9+'P8 - Gordon'!V9+'P9 - Sakhnin'!V9+'P10 - Talpiot'!V9+'P11- Salzburg'!V9=0,"",'P1 - Kibbutzim'!V9+'P2 - Mofet'!V9+'P3 - Beit Berl'!V9+'P4 - Kaye'!V9+'P5 - Bucharest'!V9+'P6 - Exeter'!V9+'P7 - Tallin'!V9+'P8 - Gordon'!V9+'P9 - Sakhnin'!V9+'P10 - Talpiot'!V9+'P11- Salzburg'!V9)</f>
        <v/>
      </c>
      <c r="W9" s="34" t="str">
        <f>IF('P1 - Kibbutzim'!W9+'P2 - Mofet'!W9+'P3 - Beit Berl'!W9+'P4 - Kaye'!W9+'P5 - Bucharest'!W9+'P6 - Exeter'!W9+'P7 - Tallin'!W9+'P8 - Gordon'!W9+'P9 - Sakhnin'!W9+'P10 - Talpiot'!W9+'P11- Salzburg'!W9=0,"",'P1 - Kibbutzim'!W9+'P2 - Mofet'!W9+'P3 - Beit Berl'!W9+'P4 - Kaye'!W9+'P5 - Bucharest'!W9+'P6 - Exeter'!W9+'P7 - Tallin'!W9+'P8 - Gordon'!W9+'P9 - Sakhnin'!W9+'P10 - Talpiot'!W9+'P11- Salzburg'!W9)</f>
        <v/>
      </c>
      <c r="X9" s="34" t="str">
        <f>IF('P1 - Kibbutzim'!X9+'P2 - Mofet'!X9+'P3 - Beit Berl'!X9+'P4 - Kaye'!X9+'P5 - Bucharest'!X9+'P6 - Exeter'!X9+'P7 - Tallin'!X9+'P8 - Gordon'!X9+'P9 - Sakhnin'!X9+'P10 - Talpiot'!X9+'P11- Salzburg'!X9=0,"",'P1 - Kibbutzim'!X9+'P2 - Mofet'!X9+'P3 - Beit Berl'!X9+'P4 - Kaye'!X9+'P5 - Bucharest'!X9+'P6 - Exeter'!X9+'P7 - Tallin'!X9+'P8 - Gordon'!X9+'P9 - Sakhnin'!X9+'P10 - Talpiot'!X9+'P11- Salzburg'!X9)</f>
        <v/>
      </c>
      <c r="Y9" s="34" t="str">
        <f>IF('P1 - Kibbutzim'!Y9+'P2 - Mofet'!Y9+'P3 - Beit Berl'!Y9+'P4 - Kaye'!Y9+'P5 - Bucharest'!Y9+'P6 - Exeter'!Y9+'P7 - Tallin'!Y9+'P8 - Gordon'!Y9+'P9 - Sakhnin'!Y9+'P10 - Talpiot'!Y9+'P11- Salzburg'!Y9=0,"",'P1 - Kibbutzim'!Y9+'P2 - Mofet'!Y9+'P3 - Beit Berl'!Y9+'P4 - Kaye'!Y9+'P5 - Bucharest'!Y9+'P6 - Exeter'!Y9+'P7 - Tallin'!Y9+'P8 - Gordon'!Y9+'P9 - Sakhnin'!Y9+'P10 - Talpiot'!Y9+'P11- Salzburg'!Y9)</f>
        <v/>
      </c>
      <c r="Z9" s="34" t="str">
        <f>IF('P1 - Kibbutzim'!Z9+'P2 - Mofet'!Z9+'P3 - Beit Berl'!Z9+'P4 - Kaye'!Z9+'P5 - Bucharest'!Z9+'P6 - Exeter'!Z9+'P7 - Tallin'!Z9+'P8 - Gordon'!Z9+'P9 - Sakhnin'!Z9+'P10 - Talpiot'!Z9+'P11- Salzburg'!Z9=0,"",'P1 - Kibbutzim'!Z9+'P2 - Mofet'!Z9+'P3 - Beit Berl'!Z9+'P4 - Kaye'!Z9+'P5 - Bucharest'!Z9+'P6 - Exeter'!Z9+'P7 - Tallin'!Z9+'P8 - Gordon'!Z9+'P9 - Sakhnin'!Z9+'P10 - Talpiot'!Z9+'P11- Salzburg'!Z9)</f>
        <v/>
      </c>
      <c r="AA9" s="34" t="str">
        <f>IF('P1 - Kibbutzim'!AA9+'P2 - Mofet'!AA9+'P3 - Beit Berl'!AA9+'P4 - Kaye'!AA9+'P5 - Bucharest'!AA9+'P6 - Exeter'!AA9+'P7 - Tallin'!AA9+'P8 - Gordon'!AA9+'P9 - Sakhnin'!AA9+'P10 - Talpiot'!AA9+'P11- Salzburg'!AA9=0,"",'P1 - Kibbutzim'!AA9+'P2 - Mofet'!AA9+'P3 - Beit Berl'!AA9+'P4 - Kaye'!AA9+'P5 - Bucharest'!AA9+'P6 - Exeter'!AA9+'P7 - Tallin'!AA9+'P8 - Gordon'!AA9+'P9 - Sakhnin'!AA9+'P10 - Talpiot'!AA9+'P11- Salzburg'!AA9)</f>
        <v/>
      </c>
      <c r="AB9" s="34" t="str">
        <f>IF('P1 - Kibbutzim'!AB9+'P2 - Mofet'!AB9+'P3 - Beit Berl'!AB9+'P4 - Kaye'!AB9+'P5 - Bucharest'!AB9+'P6 - Exeter'!AB9+'P7 - Tallin'!AB9+'P8 - Gordon'!AB9+'P9 - Sakhnin'!AB9+'P10 - Talpiot'!AB9+'P11- Salzburg'!AB9=0,"",'P1 - Kibbutzim'!AB9+'P2 - Mofet'!AB9+'P3 - Beit Berl'!AB9+'P4 - Kaye'!AB9+'P5 - Bucharest'!AB9+'P6 - Exeter'!AB9+'P7 - Tallin'!AB9+'P8 - Gordon'!AB9+'P9 - Sakhnin'!AB9+'P10 - Talpiot'!AB9+'P11- Salzburg'!AB9)</f>
        <v/>
      </c>
      <c r="AC9" s="34">
        <f>IF('P1 - Kibbutzim'!AC9+'P2 - Mofet'!AC9+'P3 - Beit Berl'!AC9+'P4 - Kaye'!AC9+'P5 - Bucharest'!AC9+'P6 - Exeter'!AC9+'P7 - Tallin'!AC9+'P8 - Gordon'!AC9+'P9 - Sakhnin'!AC9+'P10 - Talpiot'!AC9+'P11- Salzburg'!AC9=0,"",'P1 - Kibbutzim'!AC9+'P2 - Mofet'!AC9+'P3 - Beit Berl'!AC9+'P4 - Kaye'!AC9+'P5 - Bucharest'!AC9+'P6 - Exeter'!AC9+'P7 - Tallin'!AC9+'P8 - Gordon'!AC9+'P9 - Sakhnin'!AC9+'P10 - Talpiot'!AC9+'P11- Salzburg'!AC9)</f>
        <v>2</v>
      </c>
      <c r="AD9" s="34">
        <f>IF('P1 - Kibbutzim'!AD9+'P2 - Mofet'!AD9+'P3 - Beit Berl'!AD9+'P4 - Kaye'!AD9+'P5 - Bucharest'!AD9+'P6 - Exeter'!AD9+'P7 - Tallin'!AD9+'P8 - Gordon'!AD9+'P9 - Sakhnin'!AD9+'P10 - Talpiot'!AD9+'P11- Salzburg'!AD9=0,"",'P1 - Kibbutzim'!AD9+'P2 - Mofet'!AD9+'P3 - Beit Berl'!AD9+'P4 - Kaye'!AD9+'P5 - Bucharest'!AD9+'P6 - Exeter'!AD9+'P7 - Tallin'!AD9+'P8 - Gordon'!AD9+'P9 - Sakhnin'!AD9+'P10 - Talpiot'!AD9+'P11- Salzburg'!AD9)</f>
        <v>4</v>
      </c>
      <c r="AE9" s="34" t="str">
        <f>IF('P1 - Kibbutzim'!AE9+'P2 - Mofet'!AE9+'P3 - Beit Berl'!AE9+'P4 - Kaye'!AE9+'P5 - Bucharest'!AE9+'P6 - Exeter'!AE9+'P7 - Tallin'!AE9+'P8 - Gordon'!AE9+'P9 - Sakhnin'!AE9+'P10 - Talpiot'!AE9+'P11- Salzburg'!AE9=0,"",'P1 - Kibbutzim'!AE9+'P2 - Mofet'!AE9+'P3 - Beit Berl'!AE9+'P4 - Kaye'!AE9+'P5 - Bucharest'!AE9+'P6 - Exeter'!AE9+'P7 - Tallin'!AE9+'P8 - Gordon'!AE9+'P9 - Sakhnin'!AE9+'P10 - Talpiot'!AE9+'P11- Salzburg'!AE9)</f>
        <v/>
      </c>
      <c r="AF9" s="34" t="str">
        <f>IF('P1 - Kibbutzim'!AF9+'P2 - Mofet'!AF9+'P3 - Beit Berl'!AF9+'P4 - Kaye'!AF9+'P5 - Bucharest'!AF9+'P6 - Exeter'!AF9+'P7 - Tallin'!AF9+'P8 - Gordon'!AF9+'P9 - Sakhnin'!AF9+'P10 - Talpiot'!AF9+'P11- Salzburg'!AF9=0,"",'P1 - Kibbutzim'!AF9+'P2 - Mofet'!AF9+'P3 - Beit Berl'!AF9+'P4 - Kaye'!AF9+'P5 - Bucharest'!AF9+'P6 - Exeter'!AF9+'P7 - Tallin'!AF9+'P8 - Gordon'!AF9+'P9 - Sakhnin'!AF9+'P10 - Talpiot'!AF9+'P11- Salzburg'!AF9)</f>
        <v/>
      </c>
      <c r="AG9" s="44" t="str">
        <f>IF('P1 - Kibbutzim'!AG9+'P2 - Mofet'!AG9+'P3 - Beit Berl'!AG9+'P4 - Kaye'!AG9+'P5 - Bucharest'!AG9+'P6 - Exeter'!AG9+'P7 - Tallin'!AG9+'P8 - Gordon'!AG9+'P9 - Sakhnin'!AG9+'P10 - Talpiot'!AG9+'P11- Salzburg'!AG9=0,"",'P1 - Kibbutzim'!AG9+'P2 - Mofet'!AG9+'P3 - Beit Berl'!AG9+'P4 - Kaye'!AG9+'P5 - Bucharest'!AG9+'P6 - Exeter'!AG9+'P7 - Tallin'!AG9+'P8 - Gordon'!AG9+'P9 - Sakhnin'!AG9+'P10 - Talpiot'!AG9+'P11- Salzburg'!AG9)</f>
        <v/>
      </c>
      <c r="AH9" s="34" t="str">
        <f>IF('P1 - Kibbutzim'!AH9+'P2 - Mofet'!AH9+'P3 - Beit Berl'!AH9+'P4 - Kaye'!AH9+'P5 - Bucharest'!AH9+'P6 - Exeter'!AH9+'P7 - Tallin'!AH9+'P8 - Gordon'!AH9+'P9 - Sakhnin'!AH9+'P10 - Talpiot'!AH9+'P11- Salzburg'!AH9=0,"",'P1 - Kibbutzim'!AH9+'P2 - Mofet'!AH9+'P3 - Beit Berl'!AH9+'P4 - Kaye'!AH9+'P5 - Bucharest'!AH9+'P6 - Exeter'!AH9+'P7 - Tallin'!AH9+'P8 - Gordon'!AH9+'P9 - Sakhnin'!AH9+'P10 - Talpiot'!AH9+'P11- Salzburg'!AH9)</f>
        <v/>
      </c>
      <c r="AI9" s="34" t="str">
        <f>IF('P1 - Kibbutzim'!AI9+'P2 - Mofet'!AI9+'P3 - Beit Berl'!AI9+'P4 - Kaye'!AI9+'P5 - Bucharest'!AI9+'P6 - Exeter'!AI9+'P7 - Tallin'!AI9+'P8 - Gordon'!AI9+'P9 - Sakhnin'!AI9+'P10 - Talpiot'!AI9+'P11- Salzburg'!AI9=0,"",'P1 - Kibbutzim'!AI9+'P2 - Mofet'!AI9+'P3 - Beit Berl'!AI9+'P4 - Kaye'!AI9+'P5 - Bucharest'!AI9+'P6 - Exeter'!AI9+'P7 - Tallin'!AI9+'P8 - Gordon'!AI9+'P9 - Sakhnin'!AI9+'P10 - Talpiot'!AI9+'P11- Salzburg'!AI9)</f>
        <v/>
      </c>
      <c r="AJ9" s="34" t="str">
        <f>IF('P1 - Kibbutzim'!AJ9+'P2 - Mofet'!AJ9+'P3 - Beit Berl'!AJ9+'P4 - Kaye'!AJ9+'P5 - Bucharest'!AJ9+'P6 - Exeter'!AJ9+'P7 - Tallin'!AJ9+'P8 - Gordon'!AJ9+'P9 - Sakhnin'!AJ9+'P10 - Talpiot'!AJ9+'P11- Salzburg'!AJ9=0,"",'P1 - Kibbutzim'!AJ9+'P2 - Mofet'!AJ9+'P3 - Beit Berl'!AJ9+'P4 - Kaye'!AJ9+'P5 - Bucharest'!AJ9+'P6 - Exeter'!AJ9+'P7 - Tallin'!AJ9+'P8 - Gordon'!AJ9+'P9 - Sakhnin'!AJ9+'P10 - Talpiot'!AJ9+'P11- Salzburg'!AJ9)</f>
        <v/>
      </c>
      <c r="AK9" s="34" t="str">
        <f>IF('P1 - Kibbutzim'!AK9+'P2 - Mofet'!AK9+'P3 - Beit Berl'!AK9+'P4 - Kaye'!AK9+'P5 - Bucharest'!AK9+'P6 - Exeter'!AK9+'P7 - Tallin'!AK9+'P8 - Gordon'!AK9+'P9 - Sakhnin'!AK9+'P10 - Talpiot'!AK9+'P11- Salzburg'!AK9=0,"",'P1 - Kibbutzim'!AK9+'P2 - Mofet'!AK9+'P3 - Beit Berl'!AK9+'P4 - Kaye'!AK9+'P5 - Bucharest'!AK9+'P6 - Exeter'!AK9+'P7 - Tallin'!AK9+'P8 - Gordon'!AK9+'P9 - Sakhnin'!AK9+'P10 - Talpiot'!AK9+'P11- Salzburg'!AK9)</f>
        <v/>
      </c>
      <c r="AL9" s="34" t="str">
        <f>IF('P1 - Kibbutzim'!AL9+'P2 - Mofet'!AL9+'P3 - Beit Berl'!AL9+'P4 - Kaye'!AL9+'P5 - Bucharest'!AL9+'P6 - Exeter'!AL9+'P7 - Tallin'!AL9+'P8 - Gordon'!AL9+'P9 - Sakhnin'!AL9+'P10 - Talpiot'!AL9+'P11- Salzburg'!AL9=0,"",'P1 - Kibbutzim'!AL9+'P2 - Mofet'!AL9+'P3 - Beit Berl'!AL9+'P4 - Kaye'!AL9+'P5 - Bucharest'!AL9+'P6 - Exeter'!AL9+'P7 - Tallin'!AL9+'P8 - Gordon'!AL9+'P9 - Sakhnin'!AL9+'P10 - Talpiot'!AL9+'P11- Salzburg'!AL9)</f>
        <v/>
      </c>
      <c r="AM9" s="34" t="str">
        <f>IF('P1 - Kibbutzim'!AM9+'P2 - Mofet'!AM9+'P3 - Beit Berl'!AM9+'P4 - Kaye'!AM9+'P5 - Bucharest'!AM9+'P6 - Exeter'!AM9+'P7 - Tallin'!AM9+'P8 - Gordon'!AM9+'P9 - Sakhnin'!AM9+'P10 - Talpiot'!AM9+'P11- Salzburg'!AM9=0,"",'P1 - Kibbutzim'!AM9+'P2 - Mofet'!AM9+'P3 - Beit Berl'!AM9+'P4 - Kaye'!AM9+'P5 - Bucharest'!AM9+'P6 - Exeter'!AM9+'P7 - Tallin'!AM9+'P8 - Gordon'!AM9+'P9 - Sakhnin'!AM9+'P10 - Talpiot'!AM9+'P11- Salzburg'!AM9)</f>
        <v/>
      </c>
      <c r="AN9" s="34" t="str">
        <f>IF('P1 - Kibbutzim'!AN9+'P2 - Mofet'!AN9+'P3 - Beit Berl'!AN9+'P4 - Kaye'!AN9+'P5 - Bucharest'!AN9+'P6 - Exeter'!AN9+'P7 - Tallin'!AN9+'P8 - Gordon'!AN9+'P9 - Sakhnin'!AN9+'P10 - Talpiot'!AN9+'P11- Salzburg'!AN9=0,"",'P1 - Kibbutzim'!AN9+'P2 - Mofet'!AN9+'P3 - Beit Berl'!AN9+'P4 - Kaye'!AN9+'P5 - Bucharest'!AN9+'P6 - Exeter'!AN9+'P7 - Tallin'!AN9+'P8 - Gordon'!AN9+'P9 - Sakhnin'!AN9+'P10 - Talpiot'!AN9+'P11- Salzburg'!AN9)</f>
        <v/>
      </c>
      <c r="AO9" s="34">
        <f>IF('P1 - Kibbutzim'!AO9+'P2 - Mofet'!AO9+'P3 - Beit Berl'!AO9+'P4 - Kaye'!AO9+'P5 - Bucharest'!AO9+'P6 - Exeter'!AO9+'P7 - Tallin'!AO9+'P8 - Gordon'!AO9+'P9 - Sakhnin'!AO9+'P10 - Talpiot'!AO9+'P11- Salzburg'!AO9=0,"",'P1 - Kibbutzim'!AO9+'P2 - Mofet'!AO9+'P3 - Beit Berl'!AO9+'P4 - Kaye'!AO9+'P5 - Bucharest'!AO9+'P6 - Exeter'!AO9+'P7 - Tallin'!AO9+'P8 - Gordon'!AO9+'P9 - Sakhnin'!AO9+'P10 - Talpiot'!AO9+'P11- Salzburg'!AO9)</f>
        <v>2</v>
      </c>
      <c r="AP9" s="34">
        <f>IF('P1 - Kibbutzim'!AP9+'P2 - Mofet'!AP9+'P3 - Beit Berl'!AP9+'P4 - Kaye'!AP9+'P5 - Bucharest'!AP9+'P6 - Exeter'!AP9+'P7 - Tallin'!AP9+'P8 - Gordon'!AP9+'P9 - Sakhnin'!AP9+'P10 - Talpiot'!AP9+'P11- Salzburg'!AP9=0,"",'P1 - Kibbutzim'!AP9+'P2 - Mofet'!AP9+'P3 - Beit Berl'!AP9+'P4 - Kaye'!AP9+'P5 - Bucharest'!AP9+'P6 - Exeter'!AP9+'P7 - Tallin'!AP9+'P8 - Gordon'!AP9+'P9 - Sakhnin'!AP9+'P10 - Talpiot'!AP9+'P11- Salzburg'!AP9)</f>
        <v>2</v>
      </c>
      <c r="AQ9" s="34" t="str">
        <f>IF('P1 - Kibbutzim'!AQ9+'P2 - Mofet'!AQ9+'P3 - Beit Berl'!AQ9+'P4 - Kaye'!AQ9+'P5 - Bucharest'!AQ9+'P6 - Exeter'!AQ9+'P7 - Tallin'!AQ9+'P8 - Gordon'!AQ9+'P9 - Sakhnin'!AQ9+'P10 - Talpiot'!AQ9+'P11- Salzburg'!AQ9=0,"",'P1 - Kibbutzim'!AQ9+'P2 - Mofet'!AQ9+'P3 - Beit Berl'!AQ9+'P4 - Kaye'!AQ9+'P5 - Bucharest'!AQ9+'P6 - Exeter'!AQ9+'P7 - Tallin'!AQ9+'P8 - Gordon'!AQ9+'P9 - Sakhnin'!AQ9+'P10 - Talpiot'!AQ9+'P11- Salzburg'!AQ9)</f>
        <v/>
      </c>
      <c r="AR9" s="34" t="str">
        <f>IF('P1 - Kibbutzim'!AR9+'P2 - Mofet'!AR9+'P3 - Beit Berl'!AR9+'P4 - Kaye'!AR9+'P5 - Bucharest'!AR9+'P6 - Exeter'!AR9+'P7 - Tallin'!AR9+'P8 - Gordon'!AR9+'P9 - Sakhnin'!AR9+'P10 - Talpiot'!AR9+'P11- Salzburg'!AR9=0,"",'P1 - Kibbutzim'!AR9+'P2 - Mofet'!AR9+'P3 - Beit Berl'!AR9+'P4 - Kaye'!AR9+'P5 - Bucharest'!AR9+'P6 - Exeter'!AR9+'P7 - Tallin'!AR9+'P8 - Gordon'!AR9+'P9 - Sakhnin'!AR9+'P10 - Talpiot'!AR9+'P11- Salzburg'!AR9)</f>
        <v/>
      </c>
      <c r="AS9" s="34" t="str">
        <f>IF('P1 - Kibbutzim'!AS9+'P2 - Mofet'!AS9+'P3 - Beit Berl'!AS9+'P4 - Kaye'!AS9+'P5 - Bucharest'!AS9+'P6 - Exeter'!AS9+'P7 - Tallin'!AS9+'P8 - Gordon'!AS9+'P9 - Sakhnin'!AS9+'P10 - Talpiot'!AS9+'P11- Salzburg'!AS9=0,"",'P1 - Kibbutzim'!AS9+'P2 - Mofet'!AS9+'P3 - Beit Berl'!AS9+'P4 - Kaye'!AS9+'P5 - Bucharest'!AS9+'P6 - Exeter'!AS9+'P7 - Tallin'!AS9+'P8 - Gordon'!AS9+'P9 - Sakhnin'!AS9+'P10 - Talpiot'!AS9+'P11- Salzburg'!AS9)</f>
        <v/>
      </c>
      <c r="AU9" s="34">
        <f t="shared" si="2"/>
        <v>14</v>
      </c>
      <c r="AV9" s="34">
        <f t="shared" si="3"/>
        <v>6</v>
      </c>
      <c r="AW9" s="34">
        <f t="shared" si="4"/>
        <v>4</v>
      </c>
    </row>
    <row r="10" spans="1:49" ht="15" customHeight="1" x14ac:dyDescent="0.35">
      <c r="A10" s="72"/>
      <c r="B10" s="12" t="s">
        <v>68</v>
      </c>
      <c r="C10" s="13" t="s">
        <v>59</v>
      </c>
      <c r="D10" s="7"/>
      <c r="E10" s="8"/>
      <c r="F10" s="8"/>
      <c r="G10" s="76"/>
      <c r="H10" s="56"/>
      <c r="I10" s="56"/>
      <c r="J10" s="43">
        <f>IF('P1 - Kibbutzim'!J10+'P2 - Mofet'!J10+'P3 - Beit Berl'!J10+'P4 - Kaye'!J10+'P5 - Bucharest'!J10+'P6 - Exeter'!J10+'P7 - Tallin'!J10+'P8 - Gordon'!J10+'P9 - Sakhnin'!J10+'P10 - Talpiot'!J10+'P11- Salzburg'!J10=0,"",'P1 - Kibbutzim'!J10+'P2 - Mofet'!J10+'P3 - Beit Berl'!J10+'P4 - Kaye'!J10+'P5 - Bucharest'!J10+'P6 - Exeter'!J10+'P7 - Tallin'!J10+'P8 - Gordon'!J10+'P9 - Sakhnin'!J10+'P10 - Talpiot'!J10+'P11- Salzburg'!J10)</f>
        <v>2</v>
      </c>
      <c r="K10" s="43">
        <f>IF('P1 - Kibbutzim'!K10+'P2 - Mofet'!K10+'P3 - Beit Berl'!K10+'P4 - Kaye'!K10+'P5 - Bucharest'!K10+'P6 - Exeter'!K10+'P7 - Tallin'!K10+'P8 - Gordon'!K10+'P9 - Sakhnin'!K10+'P10 - Talpiot'!K10+'P11- Salzburg'!K10=0,"",'P1 - Kibbutzim'!K10+'P2 - Mofet'!K10+'P3 - Beit Berl'!K10+'P4 - Kaye'!K10+'P5 - Bucharest'!K10+'P6 - Exeter'!K10+'P7 - Tallin'!K10+'P8 - Gordon'!K10+'P9 - Sakhnin'!K10+'P10 - Talpiot'!K10+'P11- Salzburg'!K10)</f>
        <v>2</v>
      </c>
      <c r="L10" s="43" t="str">
        <f>IF('P1 - Kibbutzim'!L10+'P2 - Mofet'!L10+'P3 - Beit Berl'!L10+'P4 - Kaye'!L10+'P5 - Bucharest'!L10+'P6 - Exeter'!L10+'P7 - Tallin'!L10+'P8 - Gordon'!L10+'P9 - Sakhnin'!L10+'P10 - Talpiot'!L10+'P11- Salzburg'!L10=0,"",'P1 - Kibbutzim'!L10+'P2 - Mofet'!L10+'P3 - Beit Berl'!L10+'P4 - Kaye'!L10+'P5 - Bucharest'!L10+'P6 - Exeter'!L10+'P7 - Tallin'!L10+'P8 - Gordon'!L10+'P9 - Sakhnin'!L10+'P10 - Talpiot'!L10+'P11- Salzburg'!L10)</f>
        <v/>
      </c>
      <c r="M10" s="43" t="str">
        <f>IF('P1 - Kibbutzim'!M10+'P2 - Mofet'!M10+'P3 - Beit Berl'!M10+'P4 - Kaye'!M10+'P5 - Bucharest'!M10+'P6 - Exeter'!M10+'P7 - Tallin'!M10+'P8 - Gordon'!M10+'P9 - Sakhnin'!M10+'P10 - Talpiot'!M10+'P11- Salzburg'!M10=0,"",'P1 - Kibbutzim'!M10+'P2 - Mofet'!M10+'P3 - Beit Berl'!M10+'P4 - Kaye'!M10+'P5 - Bucharest'!M10+'P6 - Exeter'!M10+'P7 - Tallin'!M10+'P8 - Gordon'!M10+'P9 - Sakhnin'!M10+'P10 - Talpiot'!M10+'P11- Salzburg'!M10)</f>
        <v/>
      </c>
      <c r="N10" s="34" t="str">
        <f>IF('P1 - Kibbutzim'!N10+'P2 - Mofet'!N10+'P3 - Beit Berl'!N10+'P4 - Kaye'!N10+'P5 - Bucharest'!N10+'P6 - Exeter'!N10+'P7 - Tallin'!N10+'P8 - Gordon'!N10+'P9 - Sakhnin'!N10+'P10 - Talpiot'!N10+'P11- Salzburg'!N10=0,"",'P1 - Kibbutzim'!N10+'P2 - Mofet'!N10+'P3 - Beit Berl'!N10+'P4 - Kaye'!N10+'P5 - Bucharest'!N10+'P6 - Exeter'!N10+'P7 - Tallin'!N10+'P8 - Gordon'!N10+'P9 - Sakhnin'!N10+'P10 - Talpiot'!N10+'P11- Salzburg'!N10)</f>
        <v/>
      </c>
      <c r="O10" s="34" t="str">
        <f>IF('P1 - Kibbutzim'!O10+'P2 - Mofet'!O10+'P3 - Beit Berl'!O10+'P4 - Kaye'!O10+'P5 - Bucharest'!O10+'P6 - Exeter'!O10+'P7 - Tallin'!O10+'P8 - Gordon'!O10+'P9 - Sakhnin'!O10+'P10 - Talpiot'!O10+'P11- Salzburg'!O10=0,"",'P1 - Kibbutzim'!O10+'P2 - Mofet'!O10+'P3 - Beit Berl'!O10+'P4 - Kaye'!O10+'P5 - Bucharest'!O10+'P6 - Exeter'!O10+'P7 - Tallin'!O10+'P8 - Gordon'!O10+'P9 - Sakhnin'!O10+'P10 - Talpiot'!O10+'P11- Salzburg'!O10)</f>
        <v/>
      </c>
      <c r="P10" s="34" t="str">
        <f>IF('P1 - Kibbutzim'!P10+'P2 - Mofet'!P10+'P3 - Beit Berl'!P10+'P4 - Kaye'!P10+'P5 - Bucharest'!P10+'P6 - Exeter'!P10+'P7 - Tallin'!P10+'P8 - Gordon'!P10+'P9 - Sakhnin'!P10+'P10 - Talpiot'!P10+'P11- Salzburg'!P10=0,"",'P1 - Kibbutzim'!P10+'P2 - Mofet'!P10+'P3 - Beit Berl'!P10+'P4 - Kaye'!P10+'P5 - Bucharest'!P10+'P6 - Exeter'!P10+'P7 - Tallin'!P10+'P8 - Gordon'!P10+'P9 - Sakhnin'!P10+'P10 - Talpiot'!P10+'P11- Salzburg'!P10)</f>
        <v/>
      </c>
      <c r="Q10" s="34" t="str">
        <f>IF('P1 - Kibbutzim'!Q10+'P2 - Mofet'!Q10+'P3 - Beit Berl'!Q10+'P4 - Kaye'!Q10+'P5 - Bucharest'!Q10+'P6 - Exeter'!Q10+'P7 - Tallin'!Q10+'P8 - Gordon'!Q10+'P9 - Sakhnin'!Q10+'P10 - Talpiot'!Q10+'P11- Salzburg'!Q10=0,"",'P1 - Kibbutzim'!Q10+'P2 - Mofet'!Q10+'P3 - Beit Berl'!Q10+'P4 - Kaye'!Q10+'P5 - Bucharest'!Q10+'P6 - Exeter'!Q10+'P7 - Tallin'!Q10+'P8 - Gordon'!Q10+'P9 - Sakhnin'!Q10+'P10 - Talpiot'!Q10+'P11- Salzburg'!Q10)</f>
        <v/>
      </c>
      <c r="R10" s="34" t="str">
        <f>IF('P1 - Kibbutzim'!R10+'P2 - Mofet'!R10+'P3 - Beit Berl'!R10+'P4 - Kaye'!R10+'P5 - Bucharest'!R10+'P6 - Exeter'!R10+'P7 - Tallin'!R10+'P8 - Gordon'!R10+'P9 - Sakhnin'!R10+'P10 - Talpiot'!R10+'P11- Salzburg'!R10=0,"",'P1 - Kibbutzim'!R10+'P2 - Mofet'!R10+'P3 - Beit Berl'!R10+'P4 - Kaye'!R10+'P5 - Bucharest'!R10+'P6 - Exeter'!R10+'P7 - Tallin'!R10+'P8 - Gordon'!R10+'P9 - Sakhnin'!R10+'P10 - Talpiot'!R10+'P11- Salzburg'!R10)</f>
        <v/>
      </c>
      <c r="S10" s="34" t="str">
        <f>IF('P1 - Kibbutzim'!S10+'P2 - Mofet'!S10+'P3 - Beit Berl'!S10+'P4 - Kaye'!S10+'P5 - Bucharest'!S10+'P6 - Exeter'!S10+'P7 - Tallin'!S10+'P8 - Gordon'!S10+'P9 - Sakhnin'!S10+'P10 - Talpiot'!S10+'P11- Salzburg'!S10=0,"",'P1 - Kibbutzim'!S10+'P2 - Mofet'!S10+'P3 - Beit Berl'!S10+'P4 - Kaye'!S10+'P5 - Bucharest'!S10+'P6 - Exeter'!S10+'P7 - Tallin'!S10+'P8 - Gordon'!S10+'P9 - Sakhnin'!S10+'P10 - Talpiot'!S10+'P11- Salzburg'!S10)</f>
        <v/>
      </c>
      <c r="T10" s="34" t="str">
        <f>IF('P1 - Kibbutzim'!T10+'P2 - Mofet'!T10+'P3 - Beit Berl'!T10+'P4 - Kaye'!T10+'P5 - Bucharest'!T10+'P6 - Exeter'!T10+'P7 - Tallin'!T10+'P8 - Gordon'!T10+'P9 - Sakhnin'!T10+'P10 - Talpiot'!T10+'P11- Salzburg'!T10=0,"",'P1 - Kibbutzim'!T10+'P2 - Mofet'!T10+'P3 - Beit Berl'!T10+'P4 - Kaye'!T10+'P5 - Bucharest'!T10+'P6 - Exeter'!T10+'P7 - Tallin'!T10+'P8 - Gordon'!T10+'P9 - Sakhnin'!T10+'P10 - Talpiot'!T10+'P11- Salzburg'!T10)</f>
        <v/>
      </c>
      <c r="U10" s="36" t="str">
        <f>IF('P1 - Kibbutzim'!U10+'P2 - Mofet'!U10+'P3 - Beit Berl'!U10+'P4 - Kaye'!U10+'P5 - Bucharest'!U10+'P6 - Exeter'!U10+'P7 - Tallin'!U10+'P8 - Gordon'!U10+'P9 - Sakhnin'!U10+'P10 - Talpiot'!U10+'P11- Salzburg'!U10=0,"",'P1 - Kibbutzim'!U10+'P2 - Mofet'!U10+'P3 - Beit Berl'!U10+'P4 - Kaye'!U10+'P5 - Bucharest'!U10+'P6 - Exeter'!U10+'P7 - Tallin'!U10+'P8 - Gordon'!U10+'P9 - Sakhnin'!U10+'P10 - Talpiot'!U10+'P11- Salzburg'!U10)</f>
        <v/>
      </c>
      <c r="V10" s="34">
        <f>IF('P1 - Kibbutzim'!V10+'P2 - Mofet'!V10+'P3 - Beit Berl'!V10+'P4 - Kaye'!V10+'P5 - Bucharest'!V10+'P6 - Exeter'!V10+'P7 - Tallin'!V10+'P8 - Gordon'!V10+'P9 - Sakhnin'!V10+'P10 - Talpiot'!V10+'P11- Salzburg'!V10=0,"",'P1 - Kibbutzim'!V10+'P2 - Mofet'!V10+'P3 - Beit Berl'!V10+'P4 - Kaye'!V10+'P5 - Bucharest'!V10+'P6 - Exeter'!V10+'P7 - Tallin'!V10+'P8 - Gordon'!V10+'P9 - Sakhnin'!V10+'P10 - Talpiot'!V10+'P11- Salzburg'!V10)</f>
        <v>1</v>
      </c>
      <c r="W10" s="34">
        <f>IF('P1 - Kibbutzim'!W10+'P2 - Mofet'!W10+'P3 - Beit Berl'!W10+'P4 - Kaye'!W10+'P5 - Bucharest'!W10+'P6 - Exeter'!W10+'P7 - Tallin'!W10+'P8 - Gordon'!W10+'P9 - Sakhnin'!W10+'P10 - Talpiot'!W10+'P11- Salzburg'!W10=0,"",'P1 - Kibbutzim'!W10+'P2 - Mofet'!W10+'P3 - Beit Berl'!W10+'P4 - Kaye'!W10+'P5 - Bucharest'!W10+'P6 - Exeter'!W10+'P7 - Tallin'!W10+'P8 - Gordon'!W10+'P9 - Sakhnin'!W10+'P10 - Talpiot'!W10+'P11- Salzburg'!W10)</f>
        <v>2</v>
      </c>
      <c r="X10" s="34">
        <f>IF('P1 - Kibbutzim'!X10+'P2 - Mofet'!X10+'P3 - Beit Berl'!X10+'P4 - Kaye'!X10+'P5 - Bucharest'!X10+'P6 - Exeter'!X10+'P7 - Tallin'!X10+'P8 - Gordon'!X10+'P9 - Sakhnin'!X10+'P10 - Talpiot'!X10+'P11- Salzburg'!X10=0,"",'P1 - Kibbutzim'!X10+'P2 - Mofet'!X10+'P3 - Beit Berl'!X10+'P4 - Kaye'!X10+'P5 - Bucharest'!X10+'P6 - Exeter'!X10+'P7 - Tallin'!X10+'P8 - Gordon'!X10+'P9 - Sakhnin'!X10+'P10 - Talpiot'!X10+'P11- Salzburg'!X10)</f>
        <v>1</v>
      </c>
      <c r="Y10" s="34" t="str">
        <f>IF('P1 - Kibbutzim'!Y10+'P2 - Mofet'!Y10+'P3 - Beit Berl'!Y10+'P4 - Kaye'!Y10+'P5 - Bucharest'!Y10+'P6 - Exeter'!Y10+'P7 - Tallin'!Y10+'P8 - Gordon'!Y10+'P9 - Sakhnin'!Y10+'P10 - Talpiot'!Y10+'P11- Salzburg'!Y10=0,"",'P1 - Kibbutzim'!Y10+'P2 - Mofet'!Y10+'P3 - Beit Berl'!Y10+'P4 - Kaye'!Y10+'P5 - Bucharest'!Y10+'P6 - Exeter'!Y10+'P7 - Tallin'!Y10+'P8 - Gordon'!Y10+'P9 - Sakhnin'!Y10+'P10 - Talpiot'!Y10+'P11- Salzburg'!Y10)</f>
        <v/>
      </c>
      <c r="Z10" s="34">
        <f>IF('P1 - Kibbutzim'!Z10+'P2 - Mofet'!Z10+'P3 - Beit Berl'!Z10+'P4 - Kaye'!Z10+'P5 - Bucharest'!Z10+'P6 - Exeter'!Z10+'P7 - Tallin'!Z10+'P8 - Gordon'!Z10+'P9 - Sakhnin'!Z10+'P10 - Talpiot'!Z10+'P11- Salzburg'!Z10=0,"",'P1 - Kibbutzim'!Z10+'P2 - Mofet'!Z10+'P3 - Beit Berl'!Z10+'P4 - Kaye'!Z10+'P5 - Bucharest'!Z10+'P6 - Exeter'!Z10+'P7 - Tallin'!Z10+'P8 - Gordon'!Z10+'P9 - Sakhnin'!Z10+'P10 - Talpiot'!Z10+'P11- Salzburg'!Z10)</f>
        <v>1</v>
      </c>
      <c r="AA10" s="34" t="str">
        <f>IF('P1 - Kibbutzim'!AA10+'P2 - Mofet'!AA10+'P3 - Beit Berl'!AA10+'P4 - Kaye'!AA10+'P5 - Bucharest'!AA10+'P6 - Exeter'!AA10+'P7 - Tallin'!AA10+'P8 - Gordon'!AA10+'P9 - Sakhnin'!AA10+'P10 - Talpiot'!AA10+'P11- Salzburg'!AA10=0,"",'P1 - Kibbutzim'!AA10+'P2 - Mofet'!AA10+'P3 - Beit Berl'!AA10+'P4 - Kaye'!AA10+'P5 - Bucharest'!AA10+'P6 - Exeter'!AA10+'P7 - Tallin'!AA10+'P8 - Gordon'!AA10+'P9 - Sakhnin'!AA10+'P10 - Talpiot'!AA10+'P11- Salzburg'!AA10)</f>
        <v/>
      </c>
      <c r="AB10" s="34">
        <f>IF('P1 - Kibbutzim'!AB10+'P2 - Mofet'!AB10+'P3 - Beit Berl'!AB10+'P4 - Kaye'!AB10+'P5 - Bucharest'!AB10+'P6 - Exeter'!AB10+'P7 - Tallin'!AB10+'P8 - Gordon'!AB10+'P9 - Sakhnin'!AB10+'P10 - Talpiot'!AB10+'P11- Salzburg'!AB10=0,"",'P1 - Kibbutzim'!AB10+'P2 - Mofet'!AB10+'P3 - Beit Berl'!AB10+'P4 - Kaye'!AB10+'P5 - Bucharest'!AB10+'P6 - Exeter'!AB10+'P7 - Tallin'!AB10+'P8 - Gordon'!AB10+'P9 - Sakhnin'!AB10+'P10 - Talpiot'!AB10+'P11- Salzburg'!AB10)</f>
        <v>1</v>
      </c>
      <c r="AC10" s="34" t="str">
        <f>IF('P1 - Kibbutzim'!AC10+'P2 - Mofet'!AC10+'P3 - Beit Berl'!AC10+'P4 - Kaye'!AC10+'P5 - Bucharest'!AC10+'P6 - Exeter'!AC10+'P7 - Tallin'!AC10+'P8 - Gordon'!AC10+'P9 - Sakhnin'!AC10+'P10 - Talpiot'!AC10+'P11- Salzburg'!AC10=0,"",'P1 - Kibbutzim'!AC10+'P2 - Mofet'!AC10+'P3 - Beit Berl'!AC10+'P4 - Kaye'!AC10+'P5 - Bucharest'!AC10+'P6 - Exeter'!AC10+'P7 - Tallin'!AC10+'P8 - Gordon'!AC10+'P9 - Sakhnin'!AC10+'P10 - Talpiot'!AC10+'P11- Salzburg'!AC10)</f>
        <v/>
      </c>
      <c r="AD10" s="34">
        <f>IF('P1 - Kibbutzim'!AD10+'P2 - Mofet'!AD10+'P3 - Beit Berl'!AD10+'P4 - Kaye'!AD10+'P5 - Bucharest'!AD10+'P6 - Exeter'!AD10+'P7 - Tallin'!AD10+'P8 - Gordon'!AD10+'P9 - Sakhnin'!AD10+'P10 - Talpiot'!AD10+'P11- Salzburg'!AD10=0,"",'P1 - Kibbutzim'!AD10+'P2 - Mofet'!AD10+'P3 - Beit Berl'!AD10+'P4 - Kaye'!AD10+'P5 - Bucharest'!AD10+'P6 - Exeter'!AD10+'P7 - Tallin'!AD10+'P8 - Gordon'!AD10+'P9 - Sakhnin'!AD10+'P10 - Talpiot'!AD10+'P11- Salzburg'!AD10)</f>
        <v>1</v>
      </c>
      <c r="AE10" s="34" t="str">
        <f>IF('P1 - Kibbutzim'!AE10+'P2 - Mofet'!AE10+'P3 - Beit Berl'!AE10+'P4 - Kaye'!AE10+'P5 - Bucharest'!AE10+'P6 - Exeter'!AE10+'P7 - Tallin'!AE10+'P8 - Gordon'!AE10+'P9 - Sakhnin'!AE10+'P10 - Talpiot'!AE10+'P11- Salzburg'!AE10=0,"",'P1 - Kibbutzim'!AE10+'P2 - Mofet'!AE10+'P3 - Beit Berl'!AE10+'P4 - Kaye'!AE10+'P5 - Bucharest'!AE10+'P6 - Exeter'!AE10+'P7 - Tallin'!AE10+'P8 - Gordon'!AE10+'P9 - Sakhnin'!AE10+'P10 - Talpiot'!AE10+'P11- Salzburg'!AE10)</f>
        <v/>
      </c>
      <c r="AF10" s="34" t="str">
        <f>IF('P1 - Kibbutzim'!AF10+'P2 - Mofet'!AF10+'P3 - Beit Berl'!AF10+'P4 - Kaye'!AF10+'P5 - Bucharest'!AF10+'P6 - Exeter'!AF10+'P7 - Tallin'!AF10+'P8 - Gordon'!AF10+'P9 - Sakhnin'!AF10+'P10 - Talpiot'!AF10+'P11- Salzburg'!AF10=0,"",'P1 - Kibbutzim'!AF10+'P2 - Mofet'!AF10+'P3 - Beit Berl'!AF10+'P4 - Kaye'!AF10+'P5 - Bucharest'!AF10+'P6 - Exeter'!AF10+'P7 - Tallin'!AF10+'P8 - Gordon'!AF10+'P9 - Sakhnin'!AF10+'P10 - Talpiot'!AF10+'P11- Salzburg'!AF10)</f>
        <v/>
      </c>
      <c r="AG10" s="36">
        <f>IF('P1 - Kibbutzim'!AG10+'P2 - Mofet'!AG10+'P3 - Beit Berl'!AG10+'P4 - Kaye'!AG10+'P5 - Bucharest'!AG10+'P6 - Exeter'!AG10+'P7 - Tallin'!AG10+'P8 - Gordon'!AG10+'P9 - Sakhnin'!AG10+'P10 - Talpiot'!AG10+'P11- Salzburg'!AG10=0,"",'P1 - Kibbutzim'!AG10+'P2 - Mofet'!AG10+'P3 - Beit Berl'!AG10+'P4 - Kaye'!AG10+'P5 - Bucharest'!AG10+'P6 - Exeter'!AG10+'P7 - Tallin'!AG10+'P8 - Gordon'!AG10+'P9 - Sakhnin'!AG10+'P10 - Talpiot'!AG10+'P11- Salzburg'!AG10)</f>
        <v>1</v>
      </c>
      <c r="AH10" s="34">
        <f>IF('P1 - Kibbutzim'!AH10+'P2 - Mofet'!AH10+'P3 - Beit Berl'!AH10+'P4 - Kaye'!AH10+'P5 - Bucharest'!AH10+'P6 - Exeter'!AH10+'P7 - Tallin'!AH10+'P8 - Gordon'!AH10+'P9 - Sakhnin'!AH10+'P10 - Talpiot'!AH10+'P11- Salzburg'!AH10=0,"",'P1 - Kibbutzim'!AH10+'P2 - Mofet'!AH10+'P3 - Beit Berl'!AH10+'P4 - Kaye'!AH10+'P5 - Bucharest'!AH10+'P6 - Exeter'!AH10+'P7 - Tallin'!AH10+'P8 - Gordon'!AH10+'P9 - Sakhnin'!AH10+'P10 - Talpiot'!AH10+'P11- Salzburg'!AH10)</f>
        <v>1</v>
      </c>
      <c r="AI10" s="34">
        <f>IF('P1 - Kibbutzim'!AI10+'P2 - Mofet'!AI10+'P3 - Beit Berl'!AI10+'P4 - Kaye'!AI10+'P5 - Bucharest'!AI10+'P6 - Exeter'!AI10+'P7 - Tallin'!AI10+'P8 - Gordon'!AI10+'P9 - Sakhnin'!AI10+'P10 - Talpiot'!AI10+'P11- Salzburg'!AI10=0,"",'P1 - Kibbutzim'!AI10+'P2 - Mofet'!AI10+'P3 - Beit Berl'!AI10+'P4 - Kaye'!AI10+'P5 - Bucharest'!AI10+'P6 - Exeter'!AI10+'P7 - Tallin'!AI10+'P8 - Gordon'!AI10+'P9 - Sakhnin'!AI10+'P10 - Talpiot'!AI10+'P11- Salzburg'!AI10)</f>
        <v>1</v>
      </c>
      <c r="AJ10" s="34" t="str">
        <f>IF('P1 - Kibbutzim'!AJ10+'P2 - Mofet'!AJ10+'P3 - Beit Berl'!AJ10+'P4 - Kaye'!AJ10+'P5 - Bucharest'!AJ10+'P6 - Exeter'!AJ10+'P7 - Tallin'!AJ10+'P8 - Gordon'!AJ10+'P9 - Sakhnin'!AJ10+'P10 - Talpiot'!AJ10+'P11- Salzburg'!AJ10=0,"",'P1 - Kibbutzim'!AJ10+'P2 - Mofet'!AJ10+'P3 - Beit Berl'!AJ10+'P4 - Kaye'!AJ10+'P5 - Bucharest'!AJ10+'P6 - Exeter'!AJ10+'P7 - Tallin'!AJ10+'P8 - Gordon'!AJ10+'P9 - Sakhnin'!AJ10+'P10 - Talpiot'!AJ10+'P11- Salzburg'!AJ10)</f>
        <v/>
      </c>
      <c r="AK10" s="34" t="str">
        <f>IF('P1 - Kibbutzim'!AK10+'P2 - Mofet'!AK10+'P3 - Beit Berl'!AK10+'P4 - Kaye'!AK10+'P5 - Bucharest'!AK10+'P6 - Exeter'!AK10+'P7 - Tallin'!AK10+'P8 - Gordon'!AK10+'P9 - Sakhnin'!AK10+'P10 - Talpiot'!AK10+'P11- Salzburg'!AK10=0,"",'P1 - Kibbutzim'!AK10+'P2 - Mofet'!AK10+'P3 - Beit Berl'!AK10+'P4 - Kaye'!AK10+'P5 - Bucharest'!AK10+'P6 - Exeter'!AK10+'P7 - Tallin'!AK10+'P8 - Gordon'!AK10+'P9 - Sakhnin'!AK10+'P10 - Talpiot'!AK10+'P11- Salzburg'!AK10)</f>
        <v/>
      </c>
      <c r="AL10" s="34" t="str">
        <f>IF('P1 - Kibbutzim'!AL10+'P2 - Mofet'!AL10+'P3 - Beit Berl'!AL10+'P4 - Kaye'!AL10+'P5 - Bucharest'!AL10+'P6 - Exeter'!AL10+'P7 - Tallin'!AL10+'P8 - Gordon'!AL10+'P9 - Sakhnin'!AL10+'P10 - Talpiot'!AL10+'P11- Salzburg'!AL10=0,"",'P1 - Kibbutzim'!AL10+'P2 - Mofet'!AL10+'P3 - Beit Berl'!AL10+'P4 - Kaye'!AL10+'P5 - Bucharest'!AL10+'P6 - Exeter'!AL10+'P7 - Tallin'!AL10+'P8 - Gordon'!AL10+'P9 - Sakhnin'!AL10+'P10 - Talpiot'!AL10+'P11- Salzburg'!AL10)</f>
        <v/>
      </c>
      <c r="AM10" s="34" t="str">
        <f>IF('P1 - Kibbutzim'!AM10+'P2 - Mofet'!AM10+'P3 - Beit Berl'!AM10+'P4 - Kaye'!AM10+'P5 - Bucharest'!AM10+'P6 - Exeter'!AM10+'P7 - Tallin'!AM10+'P8 - Gordon'!AM10+'P9 - Sakhnin'!AM10+'P10 - Talpiot'!AM10+'P11- Salzburg'!AM10=0,"",'P1 - Kibbutzim'!AM10+'P2 - Mofet'!AM10+'P3 - Beit Berl'!AM10+'P4 - Kaye'!AM10+'P5 - Bucharest'!AM10+'P6 - Exeter'!AM10+'P7 - Tallin'!AM10+'P8 - Gordon'!AM10+'P9 - Sakhnin'!AM10+'P10 - Talpiot'!AM10+'P11- Salzburg'!AM10)</f>
        <v/>
      </c>
      <c r="AN10" s="34" t="str">
        <f>IF('P1 - Kibbutzim'!AN10+'P2 - Mofet'!AN10+'P3 - Beit Berl'!AN10+'P4 - Kaye'!AN10+'P5 - Bucharest'!AN10+'P6 - Exeter'!AN10+'P7 - Tallin'!AN10+'P8 - Gordon'!AN10+'P9 - Sakhnin'!AN10+'P10 - Talpiot'!AN10+'P11- Salzburg'!AN10=0,"",'P1 - Kibbutzim'!AN10+'P2 - Mofet'!AN10+'P3 - Beit Berl'!AN10+'P4 - Kaye'!AN10+'P5 - Bucharest'!AN10+'P6 - Exeter'!AN10+'P7 - Tallin'!AN10+'P8 - Gordon'!AN10+'P9 - Sakhnin'!AN10+'P10 - Talpiot'!AN10+'P11- Salzburg'!AN10)</f>
        <v/>
      </c>
      <c r="AO10" s="34" t="str">
        <f>IF('P1 - Kibbutzim'!AO10+'P2 - Mofet'!AO10+'P3 - Beit Berl'!AO10+'P4 - Kaye'!AO10+'P5 - Bucharest'!AO10+'P6 - Exeter'!AO10+'P7 - Tallin'!AO10+'P8 - Gordon'!AO10+'P9 - Sakhnin'!AO10+'P10 - Talpiot'!AO10+'P11- Salzburg'!AO10=0,"",'P1 - Kibbutzim'!AO10+'P2 - Mofet'!AO10+'P3 - Beit Berl'!AO10+'P4 - Kaye'!AO10+'P5 - Bucharest'!AO10+'P6 - Exeter'!AO10+'P7 - Tallin'!AO10+'P8 - Gordon'!AO10+'P9 - Sakhnin'!AO10+'P10 - Talpiot'!AO10+'P11- Salzburg'!AO10)</f>
        <v/>
      </c>
      <c r="AP10" s="34" t="str">
        <f>IF('P1 - Kibbutzim'!AP10+'P2 - Mofet'!AP10+'P3 - Beit Berl'!AP10+'P4 - Kaye'!AP10+'P5 - Bucharest'!AP10+'P6 - Exeter'!AP10+'P7 - Tallin'!AP10+'P8 - Gordon'!AP10+'P9 - Sakhnin'!AP10+'P10 - Talpiot'!AP10+'P11- Salzburg'!AP10=0,"",'P1 - Kibbutzim'!AP10+'P2 - Mofet'!AP10+'P3 - Beit Berl'!AP10+'P4 - Kaye'!AP10+'P5 - Bucharest'!AP10+'P6 - Exeter'!AP10+'P7 - Tallin'!AP10+'P8 - Gordon'!AP10+'P9 - Sakhnin'!AP10+'P10 - Talpiot'!AP10+'P11- Salzburg'!AP10)</f>
        <v/>
      </c>
      <c r="AQ10" s="34" t="str">
        <f>IF('P1 - Kibbutzim'!AQ10+'P2 - Mofet'!AQ10+'P3 - Beit Berl'!AQ10+'P4 - Kaye'!AQ10+'P5 - Bucharest'!AQ10+'P6 - Exeter'!AQ10+'P7 - Tallin'!AQ10+'P8 - Gordon'!AQ10+'P9 - Sakhnin'!AQ10+'P10 - Talpiot'!AQ10+'P11- Salzburg'!AQ10=0,"",'P1 - Kibbutzim'!AQ10+'P2 - Mofet'!AQ10+'P3 - Beit Berl'!AQ10+'P4 - Kaye'!AQ10+'P5 - Bucharest'!AQ10+'P6 - Exeter'!AQ10+'P7 - Tallin'!AQ10+'P8 - Gordon'!AQ10+'P9 - Sakhnin'!AQ10+'P10 - Talpiot'!AQ10+'P11- Salzburg'!AQ10)</f>
        <v/>
      </c>
      <c r="AR10" s="34" t="str">
        <f>IF('P1 - Kibbutzim'!AR10+'P2 - Mofet'!AR10+'P3 - Beit Berl'!AR10+'P4 - Kaye'!AR10+'P5 - Bucharest'!AR10+'P6 - Exeter'!AR10+'P7 - Tallin'!AR10+'P8 - Gordon'!AR10+'P9 - Sakhnin'!AR10+'P10 - Talpiot'!AR10+'P11- Salzburg'!AR10=0,"",'P1 - Kibbutzim'!AR10+'P2 - Mofet'!AR10+'P3 - Beit Berl'!AR10+'P4 - Kaye'!AR10+'P5 - Bucharest'!AR10+'P6 - Exeter'!AR10+'P7 - Tallin'!AR10+'P8 - Gordon'!AR10+'P9 - Sakhnin'!AR10+'P10 - Talpiot'!AR10+'P11- Salzburg'!AR10)</f>
        <v/>
      </c>
      <c r="AS10" s="34" t="str">
        <f>IF('P1 - Kibbutzim'!AS10+'P2 - Mofet'!AS10+'P3 - Beit Berl'!AS10+'P4 - Kaye'!AS10+'P5 - Bucharest'!AS10+'P6 - Exeter'!AS10+'P7 - Tallin'!AS10+'P8 - Gordon'!AS10+'P9 - Sakhnin'!AS10+'P10 - Talpiot'!AS10+'P11- Salzburg'!AS10=0,"",'P1 - Kibbutzim'!AS10+'P2 - Mofet'!AS10+'P3 - Beit Berl'!AS10+'P4 - Kaye'!AS10+'P5 - Bucharest'!AS10+'P6 - Exeter'!AS10+'P7 - Tallin'!AS10+'P8 - Gordon'!AS10+'P9 - Sakhnin'!AS10+'P10 - Talpiot'!AS10+'P11- Salzburg'!AS10)</f>
        <v/>
      </c>
      <c r="AU10" s="34">
        <f t="shared" si="2"/>
        <v>4</v>
      </c>
      <c r="AV10" s="34">
        <f t="shared" si="3"/>
        <v>8</v>
      </c>
      <c r="AW10" s="34">
        <f t="shared" si="4"/>
        <v>2</v>
      </c>
    </row>
    <row r="11" spans="1:49" ht="15" customHeight="1" x14ac:dyDescent="0.35">
      <c r="A11" s="72" t="s">
        <v>109</v>
      </c>
      <c r="B11" s="12" t="s">
        <v>69</v>
      </c>
      <c r="C11" s="13" t="s">
        <v>60</v>
      </c>
      <c r="D11" s="7"/>
      <c r="E11" s="8"/>
      <c r="F11" s="8"/>
      <c r="G11" s="76"/>
      <c r="H11" s="56"/>
      <c r="I11" s="56"/>
      <c r="J11" s="43" t="str">
        <f>IF('P1 - Kibbutzim'!J11+'P2 - Mofet'!J11+'P3 - Beit Berl'!J11+'P4 - Kaye'!J11+'P5 - Bucharest'!J11+'P6 - Exeter'!J11+'P7 - Tallin'!J11+'P8 - Gordon'!J11+'P9 - Sakhnin'!J11+'P10 - Talpiot'!J11+'P11- Salzburg'!J11=0,"",'P1 - Kibbutzim'!J11+'P2 - Mofet'!J11+'P3 - Beit Berl'!J11+'P4 - Kaye'!J11+'P5 - Bucharest'!J11+'P6 - Exeter'!J11+'P7 - Tallin'!J11+'P8 - Gordon'!J11+'P9 - Sakhnin'!J11+'P10 - Talpiot'!J11+'P11- Salzburg'!J11)</f>
        <v/>
      </c>
      <c r="K11" s="43" t="str">
        <f>IF('P1 - Kibbutzim'!K11+'P2 - Mofet'!K11+'P3 - Beit Berl'!K11+'P4 - Kaye'!K11+'P5 - Bucharest'!K11+'P6 - Exeter'!K11+'P7 - Tallin'!K11+'P8 - Gordon'!K11+'P9 - Sakhnin'!K11+'P10 - Talpiot'!K11+'P11- Salzburg'!K11=0,"",'P1 - Kibbutzim'!K11+'P2 - Mofet'!K11+'P3 - Beit Berl'!K11+'P4 - Kaye'!K11+'P5 - Bucharest'!K11+'P6 - Exeter'!K11+'P7 - Tallin'!K11+'P8 - Gordon'!K11+'P9 - Sakhnin'!K11+'P10 - Talpiot'!K11+'P11- Salzburg'!K11)</f>
        <v/>
      </c>
      <c r="L11" s="43" t="str">
        <f>IF('P1 - Kibbutzim'!L11+'P2 - Mofet'!L11+'P3 - Beit Berl'!L11+'P4 - Kaye'!L11+'P5 - Bucharest'!L11+'P6 - Exeter'!L11+'P7 - Tallin'!L11+'P8 - Gordon'!L11+'P9 - Sakhnin'!L11+'P10 - Talpiot'!L11+'P11- Salzburg'!L11=0,"",'P1 - Kibbutzim'!L11+'P2 - Mofet'!L11+'P3 - Beit Berl'!L11+'P4 - Kaye'!L11+'P5 - Bucharest'!L11+'P6 - Exeter'!L11+'P7 - Tallin'!L11+'P8 - Gordon'!L11+'P9 - Sakhnin'!L11+'P10 - Talpiot'!L11+'P11- Salzburg'!L11)</f>
        <v/>
      </c>
      <c r="M11" s="43">
        <f>IF('P1 - Kibbutzim'!M11+'P2 - Mofet'!M11+'P3 - Beit Berl'!M11+'P4 - Kaye'!M11+'P5 - Bucharest'!M11+'P6 - Exeter'!M11+'P7 - Tallin'!M11+'P8 - Gordon'!M11+'P9 - Sakhnin'!M11+'P10 - Talpiot'!M11+'P11- Salzburg'!M11=0,"",'P1 - Kibbutzim'!M11+'P2 - Mofet'!M11+'P3 - Beit Berl'!M11+'P4 - Kaye'!M11+'P5 - Bucharest'!M11+'P6 - Exeter'!M11+'P7 - Tallin'!M11+'P8 - Gordon'!M11+'P9 - Sakhnin'!M11+'P10 - Talpiot'!M11+'P11- Salzburg'!M11)</f>
        <v>5</v>
      </c>
      <c r="N11" s="34">
        <f>IF('P1 - Kibbutzim'!N11+'P2 - Mofet'!N11+'P3 - Beit Berl'!N11+'P4 - Kaye'!N11+'P5 - Bucharest'!N11+'P6 - Exeter'!N11+'P7 - Tallin'!N11+'P8 - Gordon'!N11+'P9 - Sakhnin'!N11+'P10 - Talpiot'!N11+'P11- Salzburg'!N11=0,"",'P1 - Kibbutzim'!N11+'P2 - Mofet'!N11+'P3 - Beit Berl'!N11+'P4 - Kaye'!N11+'P5 - Bucharest'!N11+'P6 - Exeter'!N11+'P7 - Tallin'!N11+'P8 - Gordon'!N11+'P9 - Sakhnin'!N11+'P10 - Talpiot'!N11+'P11- Salzburg'!N11)</f>
        <v>6</v>
      </c>
      <c r="O11" s="34" t="str">
        <f>IF('P1 - Kibbutzim'!O11+'P2 - Mofet'!O11+'P3 - Beit Berl'!O11+'P4 - Kaye'!O11+'P5 - Bucharest'!O11+'P6 - Exeter'!O11+'P7 - Tallin'!O11+'P8 - Gordon'!O11+'P9 - Sakhnin'!O11+'P10 - Talpiot'!O11+'P11- Salzburg'!O11=0,"",'P1 - Kibbutzim'!O11+'P2 - Mofet'!O11+'P3 - Beit Berl'!O11+'P4 - Kaye'!O11+'P5 - Bucharest'!O11+'P6 - Exeter'!O11+'P7 - Tallin'!O11+'P8 - Gordon'!O11+'P9 - Sakhnin'!O11+'P10 - Talpiot'!O11+'P11- Salzburg'!O11)</f>
        <v/>
      </c>
      <c r="P11" s="34" t="str">
        <f>IF('P1 - Kibbutzim'!P11+'P2 - Mofet'!P11+'P3 - Beit Berl'!P11+'P4 - Kaye'!P11+'P5 - Bucharest'!P11+'P6 - Exeter'!P11+'P7 - Tallin'!P11+'P8 - Gordon'!P11+'P9 - Sakhnin'!P11+'P10 - Talpiot'!P11+'P11- Salzburg'!P11=0,"",'P1 - Kibbutzim'!P11+'P2 - Mofet'!P11+'P3 - Beit Berl'!P11+'P4 - Kaye'!P11+'P5 - Bucharest'!P11+'P6 - Exeter'!P11+'P7 - Tallin'!P11+'P8 - Gordon'!P11+'P9 - Sakhnin'!P11+'P10 - Talpiot'!P11+'P11- Salzburg'!P11)</f>
        <v/>
      </c>
      <c r="Q11" s="34" t="str">
        <f>IF('P1 - Kibbutzim'!Q11+'P2 - Mofet'!Q11+'P3 - Beit Berl'!Q11+'P4 - Kaye'!Q11+'P5 - Bucharest'!Q11+'P6 - Exeter'!Q11+'P7 - Tallin'!Q11+'P8 - Gordon'!Q11+'P9 - Sakhnin'!Q11+'P10 - Talpiot'!Q11+'P11- Salzburg'!Q11=0,"",'P1 - Kibbutzim'!Q11+'P2 - Mofet'!Q11+'P3 - Beit Berl'!Q11+'P4 - Kaye'!Q11+'P5 - Bucharest'!Q11+'P6 - Exeter'!Q11+'P7 - Tallin'!Q11+'P8 - Gordon'!Q11+'P9 - Sakhnin'!Q11+'P10 - Talpiot'!Q11+'P11- Salzburg'!Q11)</f>
        <v/>
      </c>
      <c r="R11" s="34" t="str">
        <f>IF('P1 - Kibbutzim'!R11+'P2 - Mofet'!R11+'P3 - Beit Berl'!R11+'P4 - Kaye'!R11+'P5 - Bucharest'!R11+'P6 - Exeter'!R11+'P7 - Tallin'!R11+'P8 - Gordon'!R11+'P9 - Sakhnin'!R11+'P10 - Talpiot'!R11+'P11- Salzburg'!R11=0,"",'P1 - Kibbutzim'!R11+'P2 - Mofet'!R11+'P3 - Beit Berl'!R11+'P4 - Kaye'!R11+'P5 - Bucharest'!R11+'P6 - Exeter'!R11+'P7 - Tallin'!R11+'P8 - Gordon'!R11+'P9 - Sakhnin'!R11+'P10 - Talpiot'!R11+'P11- Salzburg'!R11)</f>
        <v/>
      </c>
      <c r="S11" s="34" t="str">
        <f>IF('P1 - Kibbutzim'!S11+'P2 - Mofet'!S11+'P3 - Beit Berl'!S11+'P4 - Kaye'!S11+'P5 - Bucharest'!S11+'P6 - Exeter'!S11+'P7 - Tallin'!S11+'P8 - Gordon'!S11+'P9 - Sakhnin'!S11+'P10 - Talpiot'!S11+'P11- Salzburg'!S11=0,"",'P1 - Kibbutzim'!S11+'P2 - Mofet'!S11+'P3 - Beit Berl'!S11+'P4 - Kaye'!S11+'P5 - Bucharest'!S11+'P6 - Exeter'!S11+'P7 - Tallin'!S11+'P8 - Gordon'!S11+'P9 - Sakhnin'!S11+'P10 - Talpiot'!S11+'P11- Salzburg'!S11)</f>
        <v/>
      </c>
      <c r="T11" s="43">
        <f>IF('P1 - Kibbutzim'!T11+'P2 - Mofet'!T11+'P3 - Beit Berl'!T11+'P4 - Kaye'!T11+'P5 - Bucharest'!T11+'P6 - Exeter'!T11+'P7 - Tallin'!T11+'P8 - Gordon'!T11+'P9 - Sakhnin'!T11+'P10 - Talpiot'!T11+'P11- Salzburg'!T11=0,"",'P1 - Kibbutzim'!T11+'P2 - Mofet'!T11+'P3 - Beit Berl'!T11+'P4 - Kaye'!T11+'P5 - Bucharest'!T11+'P6 - Exeter'!T11+'P7 - Tallin'!T11+'P8 - Gordon'!T11+'P9 - Sakhnin'!T11+'P10 - Talpiot'!T11+'P11- Salzburg'!T11)</f>
        <v>1</v>
      </c>
      <c r="U11" s="43">
        <f>IF('P1 - Kibbutzim'!U11+'P2 - Mofet'!U11+'P3 - Beit Berl'!U11+'P4 - Kaye'!U11+'P5 - Bucharest'!U11+'P6 - Exeter'!U11+'P7 - Tallin'!U11+'P8 - Gordon'!U11+'P9 - Sakhnin'!U11+'P10 - Talpiot'!U11+'P11- Salzburg'!U11=0,"",'P1 - Kibbutzim'!U11+'P2 - Mofet'!U11+'P3 - Beit Berl'!U11+'P4 - Kaye'!U11+'P5 - Bucharest'!U11+'P6 - Exeter'!U11+'P7 - Tallin'!U11+'P8 - Gordon'!U11+'P9 - Sakhnin'!U11+'P10 - Talpiot'!U11+'P11- Salzburg'!U11)</f>
        <v>2</v>
      </c>
      <c r="V11" s="43" t="str">
        <f>IF('P1 - Kibbutzim'!V11+'P2 - Mofet'!V11+'P3 - Beit Berl'!V11+'P4 - Kaye'!V11+'P5 - Bucharest'!V11+'P6 - Exeter'!V11+'P7 - Tallin'!V11+'P8 - Gordon'!V11+'P9 - Sakhnin'!V11+'P10 - Talpiot'!V11+'P11- Salzburg'!V11=0,"",'P1 - Kibbutzim'!V11+'P2 - Mofet'!V11+'P3 - Beit Berl'!V11+'P4 - Kaye'!V11+'P5 - Bucharest'!V11+'P6 - Exeter'!V11+'P7 - Tallin'!V11+'P8 - Gordon'!V11+'P9 - Sakhnin'!V11+'P10 - Talpiot'!V11+'P11- Salzburg'!V11)</f>
        <v/>
      </c>
      <c r="W11" s="34" t="str">
        <f>IF('P1 - Kibbutzim'!W11+'P2 - Mofet'!W11+'P3 - Beit Berl'!W11+'P4 - Kaye'!W11+'P5 - Bucharest'!W11+'P6 - Exeter'!W11+'P7 - Tallin'!W11+'P8 - Gordon'!W11+'P9 - Sakhnin'!W11+'P10 - Talpiot'!W11+'P11- Salzburg'!W11=0,"",'P1 - Kibbutzim'!W11+'P2 - Mofet'!W11+'P3 - Beit Berl'!W11+'P4 - Kaye'!W11+'P5 - Bucharest'!W11+'P6 - Exeter'!W11+'P7 - Tallin'!W11+'P8 - Gordon'!W11+'P9 - Sakhnin'!W11+'P10 - Talpiot'!W11+'P11- Salzburg'!W11)</f>
        <v/>
      </c>
      <c r="X11" s="34">
        <f>IF('P1 - Kibbutzim'!X11+'P2 - Mofet'!X11+'P3 - Beit Berl'!X11+'P4 - Kaye'!X11+'P5 - Bucharest'!X11+'P6 - Exeter'!X11+'P7 - Tallin'!X11+'P8 - Gordon'!X11+'P9 - Sakhnin'!X11+'P10 - Talpiot'!X11+'P11- Salzburg'!X11=0,"",'P1 - Kibbutzim'!X11+'P2 - Mofet'!X11+'P3 - Beit Berl'!X11+'P4 - Kaye'!X11+'P5 - Bucharest'!X11+'P6 - Exeter'!X11+'P7 - Tallin'!X11+'P8 - Gordon'!X11+'P9 - Sakhnin'!X11+'P10 - Talpiot'!X11+'P11- Salzburg'!X11)</f>
        <v>7</v>
      </c>
      <c r="Y11" s="34">
        <f>IF('P1 - Kibbutzim'!Y11+'P2 - Mofet'!Y11+'P3 - Beit Berl'!Y11+'P4 - Kaye'!Y11+'P5 - Bucharest'!Y11+'P6 - Exeter'!Y11+'P7 - Tallin'!Y11+'P8 - Gordon'!Y11+'P9 - Sakhnin'!Y11+'P10 - Talpiot'!Y11+'P11- Salzburg'!Y11=0,"",'P1 - Kibbutzim'!Y11+'P2 - Mofet'!Y11+'P3 - Beit Berl'!Y11+'P4 - Kaye'!Y11+'P5 - Bucharest'!Y11+'P6 - Exeter'!Y11+'P7 - Tallin'!Y11+'P8 - Gordon'!Y11+'P9 - Sakhnin'!Y11+'P10 - Talpiot'!Y11+'P11- Salzburg'!Y11)</f>
        <v>7</v>
      </c>
      <c r="Z11" s="34" t="str">
        <f>IF('P1 - Kibbutzim'!Z11+'P2 - Mofet'!Z11+'P3 - Beit Berl'!Z11+'P4 - Kaye'!Z11+'P5 - Bucharest'!Z11+'P6 - Exeter'!Z11+'P7 - Tallin'!Z11+'P8 - Gordon'!Z11+'P9 - Sakhnin'!Z11+'P10 - Talpiot'!Z11+'P11- Salzburg'!Z11=0,"",'P1 - Kibbutzim'!Z11+'P2 - Mofet'!Z11+'P3 - Beit Berl'!Z11+'P4 - Kaye'!Z11+'P5 - Bucharest'!Z11+'P6 - Exeter'!Z11+'P7 - Tallin'!Z11+'P8 - Gordon'!Z11+'P9 - Sakhnin'!Z11+'P10 - Talpiot'!Z11+'P11- Salzburg'!Z11)</f>
        <v/>
      </c>
      <c r="AA11" s="34" t="str">
        <f>IF('P1 - Kibbutzim'!AA11+'P2 - Mofet'!AA11+'P3 - Beit Berl'!AA11+'P4 - Kaye'!AA11+'P5 - Bucharest'!AA11+'P6 - Exeter'!AA11+'P7 - Tallin'!AA11+'P8 - Gordon'!AA11+'P9 - Sakhnin'!AA11+'P10 - Talpiot'!AA11+'P11- Salzburg'!AA11=0,"",'P1 - Kibbutzim'!AA11+'P2 - Mofet'!AA11+'P3 - Beit Berl'!AA11+'P4 - Kaye'!AA11+'P5 - Bucharest'!AA11+'P6 - Exeter'!AA11+'P7 - Tallin'!AA11+'P8 - Gordon'!AA11+'P9 - Sakhnin'!AA11+'P10 - Talpiot'!AA11+'P11- Salzburg'!AA11)</f>
        <v/>
      </c>
      <c r="AB11" s="34" t="str">
        <f>IF('P1 - Kibbutzim'!AB11+'P2 - Mofet'!AB11+'P3 - Beit Berl'!AB11+'P4 - Kaye'!AB11+'P5 - Bucharest'!AB11+'P6 - Exeter'!AB11+'P7 - Tallin'!AB11+'P8 - Gordon'!AB11+'P9 - Sakhnin'!AB11+'P10 - Talpiot'!AB11+'P11- Salzburg'!AB11=0,"",'P1 - Kibbutzim'!AB11+'P2 - Mofet'!AB11+'P3 - Beit Berl'!AB11+'P4 - Kaye'!AB11+'P5 - Bucharest'!AB11+'P6 - Exeter'!AB11+'P7 - Tallin'!AB11+'P8 - Gordon'!AB11+'P9 - Sakhnin'!AB11+'P10 - Talpiot'!AB11+'P11- Salzburg'!AB11)</f>
        <v/>
      </c>
      <c r="AC11" s="34" t="str">
        <f>IF('P1 - Kibbutzim'!AC11+'P2 - Mofet'!AC11+'P3 - Beit Berl'!AC11+'P4 - Kaye'!AC11+'P5 - Bucharest'!AC11+'P6 - Exeter'!AC11+'P7 - Tallin'!AC11+'P8 - Gordon'!AC11+'P9 - Sakhnin'!AC11+'P10 - Talpiot'!AC11+'P11- Salzburg'!AC11=0,"",'P1 - Kibbutzim'!AC11+'P2 - Mofet'!AC11+'P3 - Beit Berl'!AC11+'P4 - Kaye'!AC11+'P5 - Bucharest'!AC11+'P6 - Exeter'!AC11+'P7 - Tallin'!AC11+'P8 - Gordon'!AC11+'P9 - Sakhnin'!AC11+'P10 - Talpiot'!AC11+'P11- Salzburg'!AC11)</f>
        <v/>
      </c>
      <c r="AD11" s="34" t="str">
        <f>IF('P1 - Kibbutzim'!AD11+'P2 - Mofet'!AD11+'P3 - Beit Berl'!AD11+'P4 - Kaye'!AD11+'P5 - Bucharest'!AD11+'P6 - Exeter'!AD11+'P7 - Tallin'!AD11+'P8 - Gordon'!AD11+'P9 - Sakhnin'!AD11+'P10 - Talpiot'!AD11+'P11- Salzburg'!AD11=0,"",'P1 - Kibbutzim'!AD11+'P2 - Mofet'!AD11+'P3 - Beit Berl'!AD11+'P4 - Kaye'!AD11+'P5 - Bucharest'!AD11+'P6 - Exeter'!AD11+'P7 - Tallin'!AD11+'P8 - Gordon'!AD11+'P9 - Sakhnin'!AD11+'P10 - Talpiot'!AD11+'P11- Salzburg'!AD11)</f>
        <v/>
      </c>
      <c r="AE11" s="34" t="str">
        <f>IF('P1 - Kibbutzim'!AE11+'P2 - Mofet'!AE11+'P3 - Beit Berl'!AE11+'P4 - Kaye'!AE11+'P5 - Bucharest'!AE11+'P6 - Exeter'!AE11+'P7 - Tallin'!AE11+'P8 - Gordon'!AE11+'P9 - Sakhnin'!AE11+'P10 - Talpiot'!AE11+'P11- Salzburg'!AE11=0,"",'P1 - Kibbutzim'!AE11+'P2 - Mofet'!AE11+'P3 - Beit Berl'!AE11+'P4 - Kaye'!AE11+'P5 - Bucharest'!AE11+'P6 - Exeter'!AE11+'P7 - Tallin'!AE11+'P8 - Gordon'!AE11+'P9 - Sakhnin'!AE11+'P10 - Talpiot'!AE11+'P11- Salzburg'!AE11)</f>
        <v/>
      </c>
      <c r="AF11" s="43" t="str">
        <f>IF('P1 - Kibbutzim'!AF11+'P2 - Mofet'!AF11+'P3 - Beit Berl'!AF11+'P4 - Kaye'!AF11+'P5 - Bucharest'!AF11+'P6 - Exeter'!AF11+'P7 - Tallin'!AF11+'P8 - Gordon'!AF11+'P9 - Sakhnin'!AF11+'P10 - Talpiot'!AF11+'P11- Salzburg'!AF11=0,"",'P1 - Kibbutzim'!AF11+'P2 - Mofet'!AF11+'P3 - Beit Berl'!AF11+'P4 - Kaye'!AF11+'P5 - Bucharest'!AF11+'P6 - Exeter'!AF11+'P7 - Tallin'!AF11+'P8 - Gordon'!AF11+'P9 - Sakhnin'!AF11+'P10 - Talpiot'!AF11+'P11- Salzburg'!AF11)</f>
        <v/>
      </c>
      <c r="AG11" s="43" t="str">
        <f>IF('P1 - Kibbutzim'!AG11+'P2 - Mofet'!AG11+'P3 - Beit Berl'!AG11+'P4 - Kaye'!AG11+'P5 - Bucharest'!AG11+'P6 - Exeter'!AG11+'P7 - Tallin'!AG11+'P8 - Gordon'!AG11+'P9 - Sakhnin'!AG11+'P10 - Talpiot'!AG11+'P11- Salzburg'!AG11=0,"",'P1 - Kibbutzim'!AG11+'P2 - Mofet'!AG11+'P3 - Beit Berl'!AG11+'P4 - Kaye'!AG11+'P5 - Bucharest'!AG11+'P6 - Exeter'!AG11+'P7 - Tallin'!AG11+'P8 - Gordon'!AG11+'P9 - Sakhnin'!AG11+'P10 - Talpiot'!AG11+'P11- Salzburg'!AG11)</f>
        <v/>
      </c>
      <c r="AH11" s="44" t="str">
        <f>IF('P1 - Kibbutzim'!AH11+'P2 - Mofet'!AH11+'P3 - Beit Berl'!AH11+'P4 - Kaye'!AH11+'P5 - Bucharest'!AH11+'P6 - Exeter'!AH11+'P7 - Tallin'!AH11+'P8 - Gordon'!AH11+'P9 - Sakhnin'!AH11+'P10 - Talpiot'!AH11+'P11- Salzburg'!AH11=0,"",'P1 - Kibbutzim'!AH11+'P2 - Mofet'!AH11+'P3 - Beit Berl'!AH11+'P4 - Kaye'!AH11+'P5 - Bucharest'!AH11+'P6 - Exeter'!AH11+'P7 - Tallin'!AH11+'P8 - Gordon'!AH11+'P9 - Sakhnin'!AH11+'P10 - Talpiot'!AH11+'P11- Salzburg'!AH11)</f>
        <v/>
      </c>
      <c r="AI11" s="44" t="str">
        <f>IF('P1 - Kibbutzim'!AI11+'P2 - Mofet'!AI11+'P3 - Beit Berl'!AI11+'P4 - Kaye'!AI11+'P5 - Bucharest'!AI11+'P6 - Exeter'!AI11+'P7 - Tallin'!AI11+'P8 - Gordon'!AI11+'P9 - Sakhnin'!AI11+'P10 - Talpiot'!AI11+'P11- Salzburg'!AI11=0,"",'P1 - Kibbutzim'!AI11+'P2 - Mofet'!AI11+'P3 - Beit Berl'!AI11+'P4 - Kaye'!AI11+'P5 - Bucharest'!AI11+'P6 - Exeter'!AI11+'P7 - Tallin'!AI11+'P8 - Gordon'!AI11+'P9 - Sakhnin'!AI11+'P10 - Talpiot'!AI11+'P11- Salzburg'!AI11)</f>
        <v/>
      </c>
      <c r="AJ11" s="34">
        <f>IF('P1 - Kibbutzim'!AJ11+'P2 - Mofet'!AJ11+'P3 - Beit Berl'!AJ11+'P4 - Kaye'!AJ11+'P5 - Bucharest'!AJ11+'P6 - Exeter'!AJ11+'P7 - Tallin'!AJ11+'P8 - Gordon'!AJ11+'P9 - Sakhnin'!AJ11+'P10 - Talpiot'!AJ11+'P11- Salzburg'!AJ11=0,"",'P1 - Kibbutzim'!AJ11+'P2 - Mofet'!AJ11+'P3 - Beit Berl'!AJ11+'P4 - Kaye'!AJ11+'P5 - Bucharest'!AJ11+'P6 - Exeter'!AJ11+'P7 - Tallin'!AJ11+'P8 - Gordon'!AJ11+'P9 - Sakhnin'!AJ11+'P10 - Talpiot'!AJ11+'P11- Salzburg'!AJ11)</f>
        <v>2</v>
      </c>
      <c r="AK11" s="34" t="str">
        <f>IF('P1 - Kibbutzim'!AK11+'P2 - Mofet'!AK11+'P3 - Beit Berl'!AK11+'P4 - Kaye'!AK11+'P5 - Bucharest'!AK11+'P6 - Exeter'!AK11+'P7 - Tallin'!AK11+'P8 - Gordon'!AK11+'P9 - Sakhnin'!AK11+'P10 - Talpiot'!AK11+'P11- Salzburg'!AK11=0,"",'P1 - Kibbutzim'!AK11+'P2 - Mofet'!AK11+'P3 - Beit Berl'!AK11+'P4 - Kaye'!AK11+'P5 - Bucharest'!AK11+'P6 - Exeter'!AK11+'P7 - Tallin'!AK11+'P8 - Gordon'!AK11+'P9 - Sakhnin'!AK11+'P10 - Talpiot'!AK11+'P11- Salzburg'!AK11)</f>
        <v/>
      </c>
      <c r="AL11" s="34">
        <f>IF('P1 - Kibbutzim'!AL11+'P2 - Mofet'!AL11+'P3 - Beit Berl'!AL11+'P4 - Kaye'!AL11+'P5 - Bucharest'!AL11+'P6 - Exeter'!AL11+'P7 - Tallin'!AL11+'P8 - Gordon'!AL11+'P9 - Sakhnin'!AL11+'P10 - Talpiot'!AL11+'P11- Salzburg'!AL11=0,"",'P1 - Kibbutzim'!AL11+'P2 - Mofet'!AL11+'P3 - Beit Berl'!AL11+'P4 - Kaye'!AL11+'P5 - Bucharest'!AL11+'P6 - Exeter'!AL11+'P7 - Tallin'!AL11+'P8 - Gordon'!AL11+'P9 - Sakhnin'!AL11+'P10 - Talpiot'!AL11+'P11- Salzburg'!AL11)</f>
        <v>2</v>
      </c>
      <c r="AM11" s="34" t="str">
        <f>IF('P1 - Kibbutzim'!AM11+'P2 - Mofet'!AM11+'P3 - Beit Berl'!AM11+'P4 - Kaye'!AM11+'P5 - Bucharest'!AM11+'P6 - Exeter'!AM11+'P7 - Tallin'!AM11+'P8 - Gordon'!AM11+'P9 - Sakhnin'!AM11+'P10 - Talpiot'!AM11+'P11- Salzburg'!AM11=0,"",'P1 - Kibbutzim'!AM11+'P2 - Mofet'!AM11+'P3 - Beit Berl'!AM11+'P4 - Kaye'!AM11+'P5 - Bucharest'!AM11+'P6 - Exeter'!AM11+'P7 - Tallin'!AM11+'P8 - Gordon'!AM11+'P9 - Sakhnin'!AM11+'P10 - Talpiot'!AM11+'P11- Salzburg'!AM11)</f>
        <v/>
      </c>
      <c r="AN11" s="34">
        <f>IF('P1 - Kibbutzim'!AN11+'P2 - Mofet'!AN11+'P3 - Beit Berl'!AN11+'P4 - Kaye'!AN11+'P5 - Bucharest'!AN11+'P6 - Exeter'!AN11+'P7 - Tallin'!AN11+'P8 - Gordon'!AN11+'P9 - Sakhnin'!AN11+'P10 - Talpiot'!AN11+'P11- Salzburg'!AN11=0,"",'P1 - Kibbutzim'!AN11+'P2 - Mofet'!AN11+'P3 - Beit Berl'!AN11+'P4 - Kaye'!AN11+'P5 - Bucharest'!AN11+'P6 - Exeter'!AN11+'P7 - Tallin'!AN11+'P8 - Gordon'!AN11+'P9 - Sakhnin'!AN11+'P10 - Talpiot'!AN11+'P11- Salzburg'!AN11)</f>
        <v>2</v>
      </c>
      <c r="AO11" s="34" t="str">
        <f>IF('P1 - Kibbutzim'!AO11+'P2 - Mofet'!AO11+'P3 - Beit Berl'!AO11+'P4 - Kaye'!AO11+'P5 - Bucharest'!AO11+'P6 - Exeter'!AO11+'P7 - Tallin'!AO11+'P8 - Gordon'!AO11+'P9 - Sakhnin'!AO11+'P10 - Talpiot'!AO11+'P11- Salzburg'!AO11=0,"",'P1 - Kibbutzim'!AO11+'P2 - Mofet'!AO11+'P3 - Beit Berl'!AO11+'P4 - Kaye'!AO11+'P5 - Bucharest'!AO11+'P6 - Exeter'!AO11+'P7 - Tallin'!AO11+'P8 - Gordon'!AO11+'P9 - Sakhnin'!AO11+'P10 - Talpiot'!AO11+'P11- Salzburg'!AO11)</f>
        <v/>
      </c>
      <c r="AP11" s="34">
        <f>IF('P1 - Kibbutzim'!AP11+'P2 - Mofet'!AP11+'P3 - Beit Berl'!AP11+'P4 - Kaye'!AP11+'P5 - Bucharest'!AP11+'P6 - Exeter'!AP11+'P7 - Tallin'!AP11+'P8 - Gordon'!AP11+'P9 - Sakhnin'!AP11+'P10 - Talpiot'!AP11+'P11- Salzburg'!AP11=0,"",'P1 - Kibbutzim'!AP11+'P2 - Mofet'!AP11+'P3 - Beit Berl'!AP11+'P4 - Kaye'!AP11+'P5 - Bucharest'!AP11+'P6 - Exeter'!AP11+'P7 - Tallin'!AP11+'P8 - Gordon'!AP11+'P9 - Sakhnin'!AP11+'P10 - Talpiot'!AP11+'P11- Salzburg'!AP11)</f>
        <v>2</v>
      </c>
      <c r="AQ11" s="34">
        <f>IF('P1 - Kibbutzim'!AQ11+'P2 - Mofet'!AQ11+'P3 - Beit Berl'!AQ11+'P4 - Kaye'!AQ11+'P5 - Bucharest'!AQ11+'P6 - Exeter'!AQ11+'P7 - Tallin'!AQ11+'P8 - Gordon'!AQ11+'P9 - Sakhnin'!AQ11+'P10 - Talpiot'!AQ11+'P11- Salzburg'!AQ11=0,"",'P1 - Kibbutzim'!AQ11+'P2 - Mofet'!AQ11+'P3 - Beit Berl'!AQ11+'P4 - Kaye'!AQ11+'P5 - Bucharest'!AQ11+'P6 - Exeter'!AQ11+'P7 - Tallin'!AQ11+'P8 - Gordon'!AQ11+'P9 - Sakhnin'!AQ11+'P10 - Talpiot'!AQ11+'P11- Salzburg'!AQ11)</f>
        <v>2</v>
      </c>
      <c r="AR11" s="34">
        <f>IF('P1 - Kibbutzim'!AR11+'P2 - Mofet'!AR11+'P3 - Beit Berl'!AR11+'P4 - Kaye'!AR11+'P5 - Bucharest'!AR11+'P6 - Exeter'!AR11+'P7 - Tallin'!AR11+'P8 - Gordon'!AR11+'P9 - Sakhnin'!AR11+'P10 - Talpiot'!AR11+'P11- Salzburg'!AR11=0,"",'P1 - Kibbutzim'!AR11+'P2 - Mofet'!AR11+'P3 - Beit Berl'!AR11+'P4 - Kaye'!AR11+'P5 - Bucharest'!AR11+'P6 - Exeter'!AR11+'P7 - Tallin'!AR11+'P8 - Gordon'!AR11+'P9 - Sakhnin'!AR11+'P10 - Talpiot'!AR11+'P11- Salzburg'!AR11)</f>
        <v>2</v>
      </c>
      <c r="AS11" s="34">
        <f>IF('P1 - Kibbutzim'!AS11+'P2 - Mofet'!AS11+'P3 - Beit Berl'!AS11+'P4 - Kaye'!AS11+'P5 - Bucharest'!AS11+'P6 - Exeter'!AS11+'P7 - Tallin'!AS11+'P8 - Gordon'!AS11+'P9 - Sakhnin'!AS11+'P10 - Talpiot'!AS11+'P11- Salzburg'!AS11=0,"",'P1 - Kibbutzim'!AS11+'P2 - Mofet'!AS11+'P3 - Beit Berl'!AS11+'P4 - Kaye'!AS11+'P5 - Bucharest'!AS11+'P6 - Exeter'!AS11+'P7 - Tallin'!AS11+'P8 - Gordon'!AS11+'P9 - Sakhnin'!AS11+'P10 - Talpiot'!AS11+'P11- Salzburg'!AS11)</f>
        <v>2</v>
      </c>
      <c r="AU11" s="34">
        <f t="shared" si="2"/>
        <v>14</v>
      </c>
      <c r="AV11" s="34">
        <f t="shared" si="3"/>
        <v>14</v>
      </c>
      <c r="AW11" s="34">
        <f t="shared" si="4"/>
        <v>14</v>
      </c>
    </row>
    <row r="12" spans="1:49" ht="15" customHeight="1" x14ac:dyDescent="0.35">
      <c r="A12" s="72" t="s">
        <v>105</v>
      </c>
      <c r="B12" s="58" t="s">
        <v>70</v>
      </c>
      <c r="C12" s="59" t="s">
        <v>58</v>
      </c>
      <c r="D12" s="60"/>
      <c r="E12" s="61"/>
      <c r="F12" s="61"/>
      <c r="G12" s="77"/>
      <c r="H12" s="62"/>
      <c r="I12" s="62"/>
      <c r="J12" s="63" t="str">
        <f>IF('P1 - Kibbutzim'!J12+'P2 - Mofet'!J12+'P3 - Beit Berl'!J12+'P4 - Kaye'!J12+'P5 - Bucharest'!J12+'P6 - Exeter'!J12+'P7 - Tallin'!J12+'P8 - Gordon'!J12+'P9 - Sakhnin'!J12+'P10 - Talpiot'!J12+'P11- Salzburg'!J12=0,"",'P1 - Kibbutzim'!J12+'P2 - Mofet'!J12+'P3 - Beit Berl'!J12+'P4 - Kaye'!J12+'P5 - Bucharest'!J12+'P6 - Exeter'!J12+'P7 - Tallin'!J12+'P8 - Gordon'!J12+'P9 - Sakhnin'!J12+'P10 - Talpiot'!J12+'P11- Salzburg'!J12)</f>
        <v/>
      </c>
      <c r="K12" s="63" t="str">
        <f>IF('P1 - Kibbutzim'!K12+'P2 - Mofet'!K12+'P3 - Beit Berl'!K12+'P4 - Kaye'!K12+'P5 - Bucharest'!K12+'P6 - Exeter'!K12+'P7 - Tallin'!K12+'P8 - Gordon'!K12+'P9 - Sakhnin'!K12+'P10 - Talpiot'!K12+'P11- Salzburg'!K12=0,"",'P1 - Kibbutzim'!K12+'P2 - Mofet'!K12+'P3 - Beit Berl'!K12+'P4 - Kaye'!K12+'P5 - Bucharest'!K12+'P6 - Exeter'!K12+'P7 - Tallin'!K12+'P8 - Gordon'!K12+'P9 - Sakhnin'!K12+'P10 - Talpiot'!K12+'P11- Salzburg'!K12)</f>
        <v/>
      </c>
      <c r="L12" s="63">
        <f>IF('P1 - Kibbutzim'!L12+'P2 - Mofet'!L12+'P3 - Beit Berl'!L12+'P4 - Kaye'!L12+'P5 - Bucharest'!L12+'P6 - Exeter'!L12+'P7 - Tallin'!L12+'P8 - Gordon'!L12+'P9 - Sakhnin'!L12+'P10 - Talpiot'!L12+'P11- Salzburg'!L12=0,"",'P1 - Kibbutzim'!L12+'P2 - Mofet'!L12+'P3 - Beit Berl'!L12+'P4 - Kaye'!L12+'P5 - Bucharest'!L12+'P6 - Exeter'!L12+'P7 - Tallin'!L12+'P8 - Gordon'!L12+'P9 - Sakhnin'!L12+'P10 - Talpiot'!L12+'P11- Salzburg'!L12)</f>
        <v>6</v>
      </c>
      <c r="M12" s="63">
        <f>IF('P1 - Kibbutzim'!M12+'P2 - Mofet'!M12+'P3 - Beit Berl'!M12+'P4 - Kaye'!M12+'P5 - Bucharest'!M12+'P6 - Exeter'!M12+'P7 - Tallin'!M12+'P8 - Gordon'!M12+'P9 - Sakhnin'!M12+'P10 - Talpiot'!M12+'P11- Salzburg'!M12=0,"",'P1 - Kibbutzim'!M12+'P2 - Mofet'!M12+'P3 - Beit Berl'!M12+'P4 - Kaye'!M12+'P5 - Bucharest'!M12+'P6 - Exeter'!M12+'P7 - Tallin'!M12+'P8 - Gordon'!M12+'P9 - Sakhnin'!M12+'P10 - Talpiot'!M12+'P11- Salzburg'!M12)</f>
        <v>6</v>
      </c>
      <c r="N12" s="65">
        <f>IF('P1 - Kibbutzim'!N12+'P2 - Mofet'!N12+'P3 - Beit Berl'!N12+'P4 - Kaye'!N12+'P5 - Bucharest'!N12+'P6 - Exeter'!N12+'P7 - Tallin'!N12+'P8 - Gordon'!N12+'P9 - Sakhnin'!N12+'P10 - Talpiot'!N12+'P11- Salzburg'!N12=0,"",'P1 - Kibbutzim'!N12+'P2 - Mofet'!N12+'P3 - Beit Berl'!N12+'P4 - Kaye'!N12+'P5 - Bucharest'!N12+'P6 - Exeter'!N12+'P7 - Tallin'!N12+'P8 - Gordon'!N12+'P9 - Sakhnin'!N12+'P10 - Talpiot'!N12+'P11- Salzburg'!N12)</f>
        <v>6</v>
      </c>
      <c r="O12" s="65" t="str">
        <f>IF('P1 - Kibbutzim'!O12+'P2 - Mofet'!O12+'P3 - Beit Berl'!O12+'P4 - Kaye'!O12+'P5 - Bucharest'!O12+'P6 - Exeter'!O12+'P7 - Tallin'!O12+'P8 - Gordon'!O12+'P9 - Sakhnin'!O12+'P10 - Talpiot'!O12+'P11- Salzburg'!O12=0,"",'P1 - Kibbutzim'!O12+'P2 - Mofet'!O12+'P3 - Beit Berl'!O12+'P4 - Kaye'!O12+'P5 - Bucharest'!O12+'P6 - Exeter'!O12+'P7 - Tallin'!O12+'P8 - Gordon'!O12+'P9 - Sakhnin'!O12+'P10 - Talpiot'!O12+'P11- Salzburg'!O12)</f>
        <v/>
      </c>
      <c r="P12" s="65" t="str">
        <f>IF('P1 - Kibbutzim'!P12+'P2 - Mofet'!P12+'P3 - Beit Berl'!P12+'P4 - Kaye'!P12+'P5 - Bucharest'!P12+'P6 - Exeter'!P12+'P7 - Tallin'!P12+'P8 - Gordon'!P12+'P9 - Sakhnin'!P12+'P10 - Talpiot'!P12+'P11- Salzburg'!P12=0,"",'P1 - Kibbutzim'!P12+'P2 - Mofet'!P12+'P3 - Beit Berl'!P12+'P4 - Kaye'!P12+'P5 - Bucharest'!P12+'P6 - Exeter'!P12+'P7 - Tallin'!P12+'P8 - Gordon'!P12+'P9 - Sakhnin'!P12+'P10 - Talpiot'!P12+'P11- Salzburg'!P12)</f>
        <v/>
      </c>
      <c r="Q12" s="65" t="str">
        <f>IF('P1 - Kibbutzim'!Q12+'P2 - Mofet'!Q12+'P3 - Beit Berl'!Q12+'P4 - Kaye'!Q12+'P5 - Bucharest'!Q12+'P6 - Exeter'!Q12+'P7 - Tallin'!Q12+'P8 - Gordon'!Q12+'P9 - Sakhnin'!Q12+'P10 - Talpiot'!Q12+'P11- Salzburg'!Q12=0,"",'P1 - Kibbutzim'!Q12+'P2 - Mofet'!Q12+'P3 - Beit Berl'!Q12+'P4 - Kaye'!Q12+'P5 - Bucharest'!Q12+'P6 - Exeter'!Q12+'P7 - Tallin'!Q12+'P8 - Gordon'!Q12+'P9 - Sakhnin'!Q12+'P10 - Talpiot'!Q12+'P11- Salzburg'!Q12)</f>
        <v/>
      </c>
      <c r="R12" s="65" t="str">
        <f>IF('P1 - Kibbutzim'!R12+'P2 - Mofet'!R12+'P3 - Beit Berl'!R12+'P4 - Kaye'!R12+'P5 - Bucharest'!R12+'P6 - Exeter'!R12+'P7 - Tallin'!R12+'P8 - Gordon'!R12+'P9 - Sakhnin'!R12+'P10 - Talpiot'!R12+'P11- Salzburg'!R12=0,"",'P1 - Kibbutzim'!R12+'P2 - Mofet'!R12+'P3 - Beit Berl'!R12+'P4 - Kaye'!R12+'P5 - Bucharest'!R12+'P6 - Exeter'!R12+'P7 - Tallin'!R12+'P8 - Gordon'!R12+'P9 - Sakhnin'!R12+'P10 - Talpiot'!R12+'P11- Salzburg'!R12)</f>
        <v/>
      </c>
      <c r="S12" s="65" t="str">
        <f>IF('P1 - Kibbutzim'!S12+'P2 - Mofet'!S12+'P3 - Beit Berl'!S12+'P4 - Kaye'!S12+'P5 - Bucharest'!S12+'P6 - Exeter'!S12+'P7 - Tallin'!S12+'P8 - Gordon'!S12+'P9 - Sakhnin'!S12+'P10 - Talpiot'!S12+'P11- Salzburg'!S12=0,"",'P1 - Kibbutzim'!S12+'P2 - Mofet'!S12+'P3 - Beit Berl'!S12+'P4 - Kaye'!S12+'P5 - Bucharest'!S12+'P6 - Exeter'!S12+'P7 - Tallin'!S12+'P8 - Gordon'!S12+'P9 - Sakhnin'!S12+'P10 - Talpiot'!S12+'P11- Salzburg'!S12)</f>
        <v/>
      </c>
      <c r="T12" s="63" t="str">
        <f>IF('P1 - Kibbutzim'!T12+'P2 - Mofet'!T12+'P3 - Beit Berl'!T12+'P4 - Kaye'!T12+'P5 - Bucharest'!T12+'P6 - Exeter'!T12+'P7 - Tallin'!T12+'P8 - Gordon'!T12+'P9 - Sakhnin'!T12+'P10 - Talpiot'!T12+'P11- Salzburg'!T12=0,"",'P1 - Kibbutzim'!T12+'P2 - Mofet'!T12+'P3 - Beit Berl'!T12+'P4 - Kaye'!T12+'P5 - Bucharest'!T12+'P6 - Exeter'!T12+'P7 - Tallin'!T12+'P8 - Gordon'!T12+'P9 - Sakhnin'!T12+'P10 - Talpiot'!T12+'P11- Salzburg'!T12)</f>
        <v/>
      </c>
      <c r="U12" s="63" t="str">
        <f>IF('P1 - Kibbutzim'!U12+'P2 - Mofet'!U12+'P3 - Beit Berl'!U12+'P4 - Kaye'!U12+'P5 - Bucharest'!U12+'P6 - Exeter'!U12+'P7 - Tallin'!U12+'P8 - Gordon'!U12+'P9 - Sakhnin'!U12+'P10 - Talpiot'!U12+'P11- Salzburg'!U12=0,"",'P1 - Kibbutzim'!U12+'P2 - Mofet'!U12+'P3 - Beit Berl'!U12+'P4 - Kaye'!U12+'P5 - Bucharest'!U12+'P6 - Exeter'!U12+'P7 - Tallin'!U12+'P8 - Gordon'!U12+'P9 - Sakhnin'!U12+'P10 - Talpiot'!U12+'P11- Salzburg'!U12)</f>
        <v/>
      </c>
      <c r="V12" s="63">
        <f>IF('P1 - Kibbutzim'!V12+'P2 - Mofet'!V12+'P3 - Beit Berl'!V12+'P4 - Kaye'!V12+'P5 - Bucharest'!V12+'P6 - Exeter'!V12+'P7 - Tallin'!V12+'P8 - Gordon'!V12+'P9 - Sakhnin'!V12+'P10 - Talpiot'!V12+'P11- Salzburg'!V12=0,"",'P1 - Kibbutzim'!V12+'P2 - Mofet'!V12+'P3 - Beit Berl'!V12+'P4 - Kaye'!V12+'P5 - Bucharest'!V12+'P6 - Exeter'!V12+'P7 - Tallin'!V12+'P8 - Gordon'!V12+'P9 - Sakhnin'!V12+'P10 - Talpiot'!V12+'P11- Salzburg'!V12)</f>
        <v>2</v>
      </c>
      <c r="W12" s="65">
        <f>IF('P1 - Kibbutzim'!W12+'P2 - Mofet'!W12+'P3 - Beit Berl'!W12+'P4 - Kaye'!W12+'P5 - Bucharest'!W12+'P6 - Exeter'!W12+'P7 - Tallin'!W12+'P8 - Gordon'!W12+'P9 - Sakhnin'!W12+'P10 - Talpiot'!W12+'P11- Salzburg'!W12=0,"",'P1 - Kibbutzim'!W12+'P2 - Mofet'!W12+'P3 - Beit Berl'!W12+'P4 - Kaye'!W12+'P5 - Bucharest'!W12+'P6 - Exeter'!W12+'P7 - Tallin'!W12+'P8 - Gordon'!W12+'P9 - Sakhnin'!W12+'P10 - Talpiot'!W12+'P11- Salzburg'!W12)</f>
        <v>2</v>
      </c>
      <c r="X12" s="65" t="str">
        <f>IF('P1 - Kibbutzim'!X12+'P2 - Mofet'!X12+'P3 - Beit Berl'!X12+'P4 - Kaye'!X12+'P5 - Bucharest'!X12+'P6 - Exeter'!X12+'P7 - Tallin'!X12+'P8 - Gordon'!X12+'P9 - Sakhnin'!X12+'P10 - Talpiot'!X12+'P11- Salzburg'!X12=0,"",'P1 - Kibbutzim'!X12+'P2 - Mofet'!X12+'P3 - Beit Berl'!X12+'P4 - Kaye'!X12+'P5 - Bucharest'!X12+'P6 - Exeter'!X12+'P7 - Tallin'!X12+'P8 - Gordon'!X12+'P9 - Sakhnin'!X12+'P10 - Talpiot'!X12+'P11- Salzburg'!X12)</f>
        <v/>
      </c>
      <c r="Y12" s="65" t="str">
        <f>IF('P1 - Kibbutzim'!Y12+'P2 - Mofet'!Y12+'P3 - Beit Berl'!Y12+'P4 - Kaye'!Y12+'P5 - Bucharest'!Y12+'P6 - Exeter'!Y12+'P7 - Tallin'!Y12+'P8 - Gordon'!Y12+'P9 - Sakhnin'!Y12+'P10 - Talpiot'!Y12+'P11- Salzburg'!Y12=0,"",'P1 - Kibbutzim'!Y12+'P2 - Mofet'!Y12+'P3 - Beit Berl'!Y12+'P4 - Kaye'!Y12+'P5 - Bucharest'!Y12+'P6 - Exeter'!Y12+'P7 - Tallin'!Y12+'P8 - Gordon'!Y12+'P9 - Sakhnin'!Y12+'P10 - Talpiot'!Y12+'P11- Salzburg'!Y12)</f>
        <v/>
      </c>
      <c r="Z12" s="65" t="str">
        <f>IF('P1 - Kibbutzim'!Z12+'P2 - Mofet'!Z12+'P3 - Beit Berl'!Z12+'P4 - Kaye'!Z12+'P5 - Bucharest'!Z12+'P6 - Exeter'!Z12+'P7 - Tallin'!Z12+'P8 - Gordon'!Z12+'P9 - Sakhnin'!Z12+'P10 - Talpiot'!Z12+'P11- Salzburg'!Z12=0,"",'P1 - Kibbutzim'!Z12+'P2 - Mofet'!Z12+'P3 - Beit Berl'!Z12+'P4 - Kaye'!Z12+'P5 - Bucharest'!Z12+'P6 - Exeter'!Z12+'P7 - Tallin'!Z12+'P8 - Gordon'!Z12+'P9 - Sakhnin'!Z12+'P10 - Talpiot'!Z12+'P11- Salzburg'!Z12)</f>
        <v/>
      </c>
      <c r="AA12" s="65" t="str">
        <f>IF('P1 - Kibbutzim'!AA12+'P2 - Mofet'!AA12+'P3 - Beit Berl'!AA12+'P4 - Kaye'!AA12+'P5 - Bucharest'!AA12+'P6 - Exeter'!AA12+'P7 - Tallin'!AA12+'P8 - Gordon'!AA12+'P9 - Sakhnin'!AA12+'P10 - Talpiot'!AA12+'P11- Salzburg'!AA12=0,"",'P1 - Kibbutzim'!AA12+'P2 - Mofet'!AA12+'P3 - Beit Berl'!AA12+'P4 - Kaye'!AA12+'P5 - Bucharest'!AA12+'P6 - Exeter'!AA12+'P7 - Tallin'!AA12+'P8 - Gordon'!AA12+'P9 - Sakhnin'!AA12+'P10 - Talpiot'!AA12+'P11- Salzburg'!AA12)</f>
        <v/>
      </c>
      <c r="AB12" s="65" t="str">
        <f>IF('P1 - Kibbutzim'!AB12+'P2 - Mofet'!AB12+'P3 - Beit Berl'!AB12+'P4 - Kaye'!AB12+'P5 - Bucharest'!AB12+'P6 - Exeter'!AB12+'P7 - Tallin'!AB12+'P8 - Gordon'!AB12+'P9 - Sakhnin'!AB12+'P10 - Talpiot'!AB12+'P11- Salzburg'!AB12=0,"",'P1 - Kibbutzim'!AB12+'P2 - Mofet'!AB12+'P3 - Beit Berl'!AB12+'P4 - Kaye'!AB12+'P5 - Bucharest'!AB12+'P6 - Exeter'!AB12+'P7 - Tallin'!AB12+'P8 - Gordon'!AB12+'P9 - Sakhnin'!AB12+'P10 - Talpiot'!AB12+'P11- Salzburg'!AB12)</f>
        <v/>
      </c>
      <c r="AC12" s="65" t="str">
        <f>IF('P1 - Kibbutzim'!AC12+'P2 - Mofet'!AC12+'P3 - Beit Berl'!AC12+'P4 - Kaye'!AC12+'P5 - Bucharest'!AC12+'P6 - Exeter'!AC12+'P7 - Tallin'!AC12+'P8 - Gordon'!AC12+'P9 - Sakhnin'!AC12+'P10 - Talpiot'!AC12+'P11- Salzburg'!AC12=0,"",'P1 - Kibbutzim'!AC12+'P2 - Mofet'!AC12+'P3 - Beit Berl'!AC12+'P4 - Kaye'!AC12+'P5 - Bucharest'!AC12+'P6 - Exeter'!AC12+'P7 - Tallin'!AC12+'P8 - Gordon'!AC12+'P9 - Sakhnin'!AC12+'P10 - Talpiot'!AC12+'P11- Salzburg'!AC12)</f>
        <v/>
      </c>
      <c r="AD12" s="65" t="str">
        <f>IF('P1 - Kibbutzim'!AD12+'P2 - Mofet'!AD12+'P3 - Beit Berl'!AD12+'P4 - Kaye'!AD12+'P5 - Bucharest'!AD12+'P6 - Exeter'!AD12+'P7 - Tallin'!AD12+'P8 - Gordon'!AD12+'P9 - Sakhnin'!AD12+'P10 - Talpiot'!AD12+'P11- Salzburg'!AD12=0,"",'P1 - Kibbutzim'!AD12+'P2 - Mofet'!AD12+'P3 - Beit Berl'!AD12+'P4 - Kaye'!AD12+'P5 - Bucharest'!AD12+'P6 - Exeter'!AD12+'P7 - Tallin'!AD12+'P8 - Gordon'!AD12+'P9 - Sakhnin'!AD12+'P10 - Talpiot'!AD12+'P11- Salzburg'!AD12)</f>
        <v/>
      </c>
      <c r="AE12" s="65" t="str">
        <f>IF('P1 - Kibbutzim'!AE12+'P2 - Mofet'!AE12+'P3 - Beit Berl'!AE12+'P4 - Kaye'!AE12+'P5 - Bucharest'!AE12+'P6 - Exeter'!AE12+'P7 - Tallin'!AE12+'P8 - Gordon'!AE12+'P9 - Sakhnin'!AE12+'P10 - Talpiot'!AE12+'P11- Salzburg'!AE12=0,"",'P1 - Kibbutzim'!AE12+'P2 - Mofet'!AE12+'P3 - Beit Berl'!AE12+'P4 - Kaye'!AE12+'P5 - Bucharest'!AE12+'P6 - Exeter'!AE12+'P7 - Tallin'!AE12+'P8 - Gordon'!AE12+'P9 - Sakhnin'!AE12+'P10 - Talpiot'!AE12+'P11- Salzburg'!AE12)</f>
        <v/>
      </c>
      <c r="AF12" s="63" t="str">
        <f>IF('P1 - Kibbutzim'!AF12+'P2 - Mofet'!AF12+'P3 - Beit Berl'!AF12+'P4 - Kaye'!AF12+'P5 - Bucharest'!AF12+'P6 - Exeter'!AF12+'P7 - Tallin'!AF12+'P8 - Gordon'!AF12+'P9 - Sakhnin'!AF12+'P10 - Talpiot'!AF12+'P11- Salzburg'!AF12=0,"",'P1 - Kibbutzim'!AF12+'P2 - Mofet'!AF12+'P3 - Beit Berl'!AF12+'P4 - Kaye'!AF12+'P5 - Bucharest'!AF12+'P6 - Exeter'!AF12+'P7 - Tallin'!AF12+'P8 - Gordon'!AF12+'P9 - Sakhnin'!AF12+'P10 - Talpiot'!AF12+'P11- Salzburg'!AF12)</f>
        <v/>
      </c>
      <c r="AG12" s="63" t="str">
        <f>IF('P1 - Kibbutzim'!AG12+'P2 - Mofet'!AG12+'P3 - Beit Berl'!AG12+'P4 - Kaye'!AG12+'P5 - Bucharest'!AG12+'P6 - Exeter'!AG12+'P7 - Tallin'!AG12+'P8 - Gordon'!AG12+'P9 - Sakhnin'!AG12+'P10 - Talpiot'!AG12+'P11- Salzburg'!AG12=0,"",'P1 - Kibbutzim'!AG12+'P2 - Mofet'!AG12+'P3 - Beit Berl'!AG12+'P4 - Kaye'!AG12+'P5 - Bucharest'!AG12+'P6 - Exeter'!AG12+'P7 - Tallin'!AG12+'P8 - Gordon'!AG12+'P9 - Sakhnin'!AG12+'P10 - Talpiot'!AG12+'P11- Salzburg'!AG12)</f>
        <v/>
      </c>
      <c r="AH12" s="64" t="str">
        <f>IF('P1 - Kibbutzim'!AH12+'P2 - Mofet'!AH12+'P3 - Beit Berl'!AH12+'P4 - Kaye'!AH12+'P5 - Bucharest'!AH12+'P6 - Exeter'!AH12+'P7 - Tallin'!AH12+'P8 - Gordon'!AH12+'P9 - Sakhnin'!AH12+'P10 - Talpiot'!AH12+'P11- Salzburg'!AH12=0,"",'P1 - Kibbutzim'!AH12+'P2 - Mofet'!AH12+'P3 - Beit Berl'!AH12+'P4 - Kaye'!AH12+'P5 - Bucharest'!AH12+'P6 - Exeter'!AH12+'P7 - Tallin'!AH12+'P8 - Gordon'!AH12+'P9 - Sakhnin'!AH12+'P10 - Talpiot'!AH12+'P11- Salzburg'!AH12)</f>
        <v/>
      </c>
      <c r="AI12" s="64" t="str">
        <f>IF('P1 - Kibbutzim'!AI12+'P2 - Mofet'!AI12+'P3 - Beit Berl'!AI12+'P4 - Kaye'!AI12+'P5 - Bucharest'!AI12+'P6 - Exeter'!AI12+'P7 - Tallin'!AI12+'P8 - Gordon'!AI12+'P9 - Sakhnin'!AI12+'P10 - Talpiot'!AI12+'P11- Salzburg'!AI12=0,"",'P1 - Kibbutzim'!AI12+'P2 - Mofet'!AI12+'P3 - Beit Berl'!AI12+'P4 - Kaye'!AI12+'P5 - Bucharest'!AI12+'P6 - Exeter'!AI12+'P7 - Tallin'!AI12+'P8 - Gordon'!AI12+'P9 - Sakhnin'!AI12+'P10 - Talpiot'!AI12+'P11- Salzburg'!AI12)</f>
        <v/>
      </c>
      <c r="AJ12" s="65" t="str">
        <f>IF('P1 - Kibbutzim'!AJ12+'P2 - Mofet'!AJ12+'P3 - Beit Berl'!AJ12+'P4 - Kaye'!AJ12+'P5 - Bucharest'!AJ12+'P6 - Exeter'!AJ12+'P7 - Tallin'!AJ12+'P8 - Gordon'!AJ12+'P9 - Sakhnin'!AJ12+'P10 - Talpiot'!AJ12+'P11- Salzburg'!AJ12=0,"",'P1 - Kibbutzim'!AJ12+'P2 - Mofet'!AJ12+'P3 - Beit Berl'!AJ12+'P4 - Kaye'!AJ12+'P5 - Bucharest'!AJ12+'P6 - Exeter'!AJ12+'P7 - Tallin'!AJ12+'P8 - Gordon'!AJ12+'P9 - Sakhnin'!AJ12+'P10 - Talpiot'!AJ12+'P11- Salzburg'!AJ12)</f>
        <v/>
      </c>
      <c r="AK12" s="65" t="str">
        <f>IF('P1 - Kibbutzim'!AK12+'P2 - Mofet'!AK12+'P3 - Beit Berl'!AK12+'P4 - Kaye'!AK12+'P5 - Bucharest'!AK12+'P6 - Exeter'!AK12+'P7 - Tallin'!AK12+'P8 - Gordon'!AK12+'P9 - Sakhnin'!AK12+'P10 - Talpiot'!AK12+'P11- Salzburg'!AK12=0,"",'P1 - Kibbutzim'!AK12+'P2 - Mofet'!AK12+'P3 - Beit Berl'!AK12+'P4 - Kaye'!AK12+'P5 - Bucharest'!AK12+'P6 - Exeter'!AK12+'P7 - Tallin'!AK12+'P8 - Gordon'!AK12+'P9 - Sakhnin'!AK12+'P10 - Talpiot'!AK12+'P11- Salzburg'!AK12)</f>
        <v/>
      </c>
      <c r="AL12" s="65" t="str">
        <f>IF('P1 - Kibbutzim'!AL12+'P2 - Mofet'!AL12+'P3 - Beit Berl'!AL12+'P4 - Kaye'!AL12+'P5 - Bucharest'!AL12+'P6 - Exeter'!AL12+'P7 - Tallin'!AL12+'P8 - Gordon'!AL12+'P9 - Sakhnin'!AL12+'P10 - Talpiot'!AL12+'P11- Salzburg'!AL12=0,"",'P1 - Kibbutzim'!AL12+'P2 - Mofet'!AL12+'P3 - Beit Berl'!AL12+'P4 - Kaye'!AL12+'P5 - Bucharest'!AL12+'P6 - Exeter'!AL12+'P7 - Tallin'!AL12+'P8 - Gordon'!AL12+'P9 - Sakhnin'!AL12+'P10 - Talpiot'!AL12+'P11- Salzburg'!AL12)</f>
        <v/>
      </c>
      <c r="AM12" s="65" t="str">
        <f>IF('P1 - Kibbutzim'!AM12+'P2 - Mofet'!AM12+'P3 - Beit Berl'!AM12+'P4 - Kaye'!AM12+'P5 - Bucharest'!AM12+'P6 - Exeter'!AM12+'P7 - Tallin'!AM12+'P8 - Gordon'!AM12+'P9 - Sakhnin'!AM12+'P10 - Talpiot'!AM12+'P11- Salzburg'!AM12=0,"",'P1 - Kibbutzim'!AM12+'P2 - Mofet'!AM12+'P3 - Beit Berl'!AM12+'P4 - Kaye'!AM12+'P5 - Bucharest'!AM12+'P6 - Exeter'!AM12+'P7 - Tallin'!AM12+'P8 - Gordon'!AM12+'P9 - Sakhnin'!AM12+'P10 - Talpiot'!AM12+'P11- Salzburg'!AM12)</f>
        <v/>
      </c>
      <c r="AN12" s="65" t="str">
        <f>IF('P1 - Kibbutzim'!AN12+'P2 - Mofet'!AN12+'P3 - Beit Berl'!AN12+'P4 - Kaye'!AN12+'P5 - Bucharest'!AN12+'P6 - Exeter'!AN12+'P7 - Tallin'!AN12+'P8 - Gordon'!AN12+'P9 - Sakhnin'!AN12+'P10 - Talpiot'!AN12+'P11- Salzburg'!AN12=0,"",'P1 - Kibbutzim'!AN12+'P2 - Mofet'!AN12+'P3 - Beit Berl'!AN12+'P4 - Kaye'!AN12+'P5 - Bucharest'!AN12+'P6 - Exeter'!AN12+'P7 - Tallin'!AN12+'P8 - Gordon'!AN12+'P9 - Sakhnin'!AN12+'P10 - Talpiot'!AN12+'P11- Salzburg'!AN12)</f>
        <v/>
      </c>
      <c r="AO12" s="65" t="str">
        <f>IF('P1 - Kibbutzim'!AO12+'P2 - Mofet'!AO12+'P3 - Beit Berl'!AO12+'P4 - Kaye'!AO12+'P5 - Bucharest'!AO12+'P6 - Exeter'!AO12+'P7 - Tallin'!AO12+'P8 - Gordon'!AO12+'P9 - Sakhnin'!AO12+'P10 - Talpiot'!AO12+'P11- Salzburg'!AO12=0,"",'P1 - Kibbutzim'!AO12+'P2 - Mofet'!AO12+'P3 - Beit Berl'!AO12+'P4 - Kaye'!AO12+'P5 - Bucharest'!AO12+'P6 - Exeter'!AO12+'P7 - Tallin'!AO12+'P8 - Gordon'!AO12+'P9 - Sakhnin'!AO12+'P10 - Talpiot'!AO12+'P11- Salzburg'!AO12)</f>
        <v/>
      </c>
      <c r="AP12" s="65" t="str">
        <f>IF('P1 - Kibbutzim'!AP12+'P2 - Mofet'!AP12+'P3 - Beit Berl'!AP12+'P4 - Kaye'!AP12+'P5 - Bucharest'!AP12+'P6 - Exeter'!AP12+'P7 - Tallin'!AP12+'P8 - Gordon'!AP12+'P9 - Sakhnin'!AP12+'P10 - Talpiot'!AP12+'P11- Salzburg'!AP12=0,"",'P1 - Kibbutzim'!AP12+'P2 - Mofet'!AP12+'P3 - Beit Berl'!AP12+'P4 - Kaye'!AP12+'P5 - Bucharest'!AP12+'P6 - Exeter'!AP12+'P7 - Tallin'!AP12+'P8 - Gordon'!AP12+'P9 - Sakhnin'!AP12+'P10 - Talpiot'!AP12+'P11- Salzburg'!AP12)</f>
        <v/>
      </c>
      <c r="AQ12" s="65" t="str">
        <f>IF('P1 - Kibbutzim'!AQ12+'P2 - Mofet'!AQ12+'P3 - Beit Berl'!AQ12+'P4 - Kaye'!AQ12+'P5 - Bucharest'!AQ12+'P6 - Exeter'!AQ12+'P7 - Tallin'!AQ12+'P8 - Gordon'!AQ12+'P9 - Sakhnin'!AQ12+'P10 - Talpiot'!AQ12+'P11- Salzburg'!AQ12=0,"",'P1 - Kibbutzim'!AQ12+'P2 - Mofet'!AQ12+'P3 - Beit Berl'!AQ12+'P4 - Kaye'!AQ12+'P5 - Bucharest'!AQ12+'P6 - Exeter'!AQ12+'P7 - Tallin'!AQ12+'P8 - Gordon'!AQ12+'P9 - Sakhnin'!AQ12+'P10 - Talpiot'!AQ12+'P11- Salzburg'!AQ12)</f>
        <v/>
      </c>
      <c r="AR12" s="65" t="str">
        <f>IF('P1 - Kibbutzim'!AR12+'P2 - Mofet'!AR12+'P3 - Beit Berl'!AR12+'P4 - Kaye'!AR12+'P5 - Bucharest'!AR12+'P6 - Exeter'!AR12+'P7 - Tallin'!AR12+'P8 - Gordon'!AR12+'P9 - Sakhnin'!AR12+'P10 - Talpiot'!AR12+'P11- Salzburg'!AR12=0,"",'P1 - Kibbutzim'!AR12+'P2 - Mofet'!AR12+'P3 - Beit Berl'!AR12+'P4 - Kaye'!AR12+'P5 - Bucharest'!AR12+'P6 - Exeter'!AR12+'P7 - Tallin'!AR12+'P8 - Gordon'!AR12+'P9 - Sakhnin'!AR12+'P10 - Talpiot'!AR12+'P11- Salzburg'!AR12)</f>
        <v/>
      </c>
      <c r="AS12" s="65" t="str">
        <f>IF('P1 - Kibbutzim'!AS12+'P2 - Mofet'!AS12+'P3 - Beit Berl'!AS12+'P4 - Kaye'!AS12+'P5 - Bucharest'!AS12+'P6 - Exeter'!AS12+'P7 - Tallin'!AS12+'P8 - Gordon'!AS12+'P9 - Sakhnin'!AS12+'P10 - Talpiot'!AS12+'P11- Salzburg'!AS12=0,"",'P1 - Kibbutzim'!AS12+'P2 - Mofet'!AS12+'P3 - Beit Berl'!AS12+'P4 - Kaye'!AS12+'P5 - Bucharest'!AS12+'P6 - Exeter'!AS12+'P7 - Tallin'!AS12+'P8 - Gordon'!AS12+'P9 - Sakhnin'!AS12+'P10 - Talpiot'!AS12+'P11- Salzburg'!AS12)</f>
        <v/>
      </c>
      <c r="AU12" s="65">
        <f t="shared" si="2"/>
        <v>18</v>
      </c>
      <c r="AV12" s="65">
        <f t="shared" si="3"/>
        <v>4</v>
      </c>
      <c r="AW12" s="65">
        <f t="shared" si="4"/>
        <v>0</v>
      </c>
    </row>
    <row r="13" spans="1:49" ht="15" customHeight="1" x14ac:dyDescent="0.35">
      <c r="A13" s="72" t="s">
        <v>124</v>
      </c>
      <c r="B13" s="12" t="s">
        <v>71</v>
      </c>
      <c r="C13" s="13" t="s">
        <v>27</v>
      </c>
      <c r="D13" s="7"/>
      <c r="E13" s="8"/>
      <c r="F13" s="8"/>
      <c r="G13" s="76"/>
      <c r="H13" s="56"/>
      <c r="I13" s="56"/>
      <c r="J13" s="66" t="str">
        <f>IF('P1 - Kibbutzim'!J13+'P2 - Mofet'!J13+'P3 - Beit Berl'!J13+'P4 - Kaye'!J13+'P5 - Bucharest'!J13+'P6 - Exeter'!J13+'P7 - Tallin'!J13+'P8 - Gordon'!J13+'P9 - Sakhnin'!J13+'P10 - Talpiot'!J13+'P11- Salzburg'!J13=0,"",'P1 - Kibbutzim'!J13+'P2 - Mofet'!J13+'P3 - Beit Berl'!J13+'P4 - Kaye'!J13+'P5 - Bucharest'!J13+'P6 - Exeter'!J13+'P7 - Tallin'!J13+'P8 - Gordon'!J13+'P9 - Sakhnin'!J13+'P10 - Talpiot'!J13+'P11- Salzburg'!J13)</f>
        <v/>
      </c>
      <c r="K13" s="66" t="str">
        <f>IF('P1 - Kibbutzim'!K13+'P2 - Mofet'!K13+'P3 - Beit Berl'!K13+'P4 - Kaye'!K13+'P5 - Bucharest'!K13+'P6 - Exeter'!K13+'P7 - Tallin'!K13+'P8 - Gordon'!K13+'P9 - Sakhnin'!K13+'P10 - Talpiot'!K13+'P11- Salzburg'!K13=0,"",'P1 - Kibbutzim'!K13+'P2 - Mofet'!K13+'P3 - Beit Berl'!K13+'P4 - Kaye'!K13+'P5 - Bucharest'!K13+'P6 - Exeter'!K13+'P7 - Tallin'!K13+'P8 - Gordon'!K13+'P9 - Sakhnin'!K13+'P10 - Talpiot'!K13+'P11- Salzburg'!K13)</f>
        <v/>
      </c>
      <c r="L13" s="66">
        <f>IF('P1 - Kibbutzim'!L13+'P2 - Mofet'!L13+'P3 - Beit Berl'!L13+'P4 - Kaye'!L13+'P5 - Bucharest'!L13+'P6 - Exeter'!L13+'P7 - Tallin'!L13+'P8 - Gordon'!L13+'P9 - Sakhnin'!L13+'P10 - Talpiot'!L13+'P11- Salzburg'!L13=0,"",'P1 - Kibbutzim'!L13+'P2 - Mofet'!L13+'P3 - Beit Berl'!L13+'P4 - Kaye'!L13+'P5 - Bucharest'!L13+'P6 - Exeter'!L13+'P7 - Tallin'!L13+'P8 - Gordon'!L13+'P9 - Sakhnin'!L13+'P10 - Talpiot'!L13+'P11- Salzburg'!L13)</f>
        <v>5</v>
      </c>
      <c r="M13" s="66">
        <f>IF('P1 - Kibbutzim'!M13+'P2 - Mofet'!M13+'P3 - Beit Berl'!M13+'P4 - Kaye'!M13+'P5 - Bucharest'!M13+'P6 - Exeter'!M13+'P7 - Tallin'!M13+'P8 - Gordon'!M13+'P9 - Sakhnin'!M13+'P10 - Talpiot'!M13+'P11- Salzburg'!M13=0,"",'P1 - Kibbutzim'!M13+'P2 - Mofet'!M13+'P3 - Beit Berl'!M13+'P4 - Kaye'!M13+'P5 - Bucharest'!M13+'P6 - Exeter'!M13+'P7 - Tallin'!M13+'P8 - Gordon'!M13+'P9 - Sakhnin'!M13+'P10 - Talpiot'!M13+'P11- Salzburg'!M13)</f>
        <v>5</v>
      </c>
      <c r="N13" s="66">
        <f>IF('P1 - Kibbutzim'!N13+'P2 - Mofet'!N13+'P3 - Beit Berl'!N13+'P4 - Kaye'!N13+'P5 - Bucharest'!N13+'P6 - Exeter'!N13+'P7 - Tallin'!N13+'P8 - Gordon'!N13+'P9 - Sakhnin'!N13+'P10 - Talpiot'!N13+'P11- Salzburg'!N13=0,"",'P1 - Kibbutzim'!N13+'P2 - Mofet'!N13+'P3 - Beit Berl'!N13+'P4 - Kaye'!N13+'P5 - Bucharest'!N13+'P6 - Exeter'!N13+'P7 - Tallin'!N13+'P8 - Gordon'!N13+'P9 - Sakhnin'!N13+'P10 - Talpiot'!N13+'P11- Salzburg'!N13)</f>
        <v>5</v>
      </c>
      <c r="O13" s="34" t="str">
        <f>IF('P1 - Kibbutzim'!O13+'P2 - Mofet'!O13+'P3 - Beit Berl'!O13+'P4 - Kaye'!O13+'P5 - Bucharest'!O13+'P6 - Exeter'!O13+'P7 - Tallin'!O13+'P8 - Gordon'!O13+'P9 - Sakhnin'!O13+'P10 - Talpiot'!O13+'P11- Salzburg'!O13=0,"",'P1 - Kibbutzim'!O13+'P2 - Mofet'!O13+'P3 - Beit Berl'!O13+'P4 - Kaye'!O13+'P5 - Bucharest'!O13+'P6 - Exeter'!O13+'P7 - Tallin'!O13+'P8 - Gordon'!O13+'P9 - Sakhnin'!O13+'P10 - Talpiot'!O13+'P11- Salzburg'!O13)</f>
        <v/>
      </c>
      <c r="P13" s="34" t="str">
        <f>IF('P1 - Kibbutzim'!P13+'P2 - Mofet'!P13+'P3 - Beit Berl'!P13+'P4 - Kaye'!P13+'P5 - Bucharest'!P13+'P6 - Exeter'!P13+'P7 - Tallin'!P13+'P8 - Gordon'!P13+'P9 - Sakhnin'!P13+'P10 - Talpiot'!P13+'P11- Salzburg'!P13=0,"",'P1 - Kibbutzim'!P13+'P2 - Mofet'!P13+'P3 - Beit Berl'!P13+'P4 - Kaye'!P13+'P5 - Bucharest'!P13+'P6 - Exeter'!P13+'P7 - Tallin'!P13+'P8 - Gordon'!P13+'P9 - Sakhnin'!P13+'P10 - Talpiot'!P13+'P11- Salzburg'!P13)</f>
        <v/>
      </c>
      <c r="Q13" s="34" t="str">
        <f>IF('P1 - Kibbutzim'!Q13+'P2 - Mofet'!Q13+'P3 - Beit Berl'!Q13+'P4 - Kaye'!Q13+'P5 - Bucharest'!Q13+'P6 - Exeter'!Q13+'P7 - Tallin'!Q13+'P8 - Gordon'!Q13+'P9 - Sakhnin'!Q13+'P10 - Talpiot'!Q13+'P11- Salzburg'!Q13=0,"",'P1 - Kibbutzim'!Q13+'P2 - Mofet'!Q13+'P3 - Beit Berl'!Q13+'P4 - Kaye'!Q13+'P5 - Bucharest'!Q13+'P6 - Exeter'!Q13+'P7 - Tallin'!Q13+'P8 - Gordon'!Q13+'P9 - Sakhnin'!Q13+'P10 - Talpiot'!Q13+'P11- Salzburg'!Q13)</f>
        <v/>
      </c>
      <c r="R13" s="34" t="str">
        <f>IF('P1 - Kibbutzim'!R13+'P2 - Mofet'!R13+'P3 - Beit Berl'!R13+'P4 - Kaye'!R13+'P5 - Bucharest'!R13+'P6 - Exeter'!R13+'P7 - Tallin'!R13+'P8 - Gordon'!R13+'P9 - Sakhnin'!R13+'P10 - Talpiot'!R13+'P11- Salzburg'!R13=0,"",'P1 - Kibbutzim'!R13+'P2 - Mofet'!R13+'P3 - Beit Berl'!R13+'P4 - Kaye'!R13+'P5 - Bucharest'!R13+'P6 - Exeter'!R13+'P7 - Tallin'!R13+'P8 - Gordon'!R13+'P9 - Sakhnin'!R13+'P10 - Talpiot'!R13+'P11- Salzburg'!R13)</f>
        <v/>
      </c>
      <c r="S13" s="34" t="str">
        <f>IF('P1 - Kibbutzim'!S13+'P2 - Mofet'!S13+'P3 - Beit Berl'!S13+'P4 - Kaye'!S13+'P5 - Bucharest'!S13+'P6 - Exeter'!S13+'P7 - Tallin'!S13+'P8 - Gordon'!S13+'P9 - Sakhnin'!S13+'P10 - Talpiot'!S13+'P11- Salzburg'!S13=0,"",'P1 - Kibbutzim'!S13+'P2 - Mofet'!S13+'P3 - Beit Berl'!S13+'P4 - Kaye'!S13+'P5 - Bucharest'!S13+'P6 - Exeter'!S13+'P7 - Tallin'!S13+'P8 - Gordon'!S13+'P9 - Sakhnin'!S13+'P10 - Talpiot'!S13+'P11- Salzburg'!S13)</f>
        <v/>
      </c>
      <c r="T13" s="66">
        <f>IF('P1 - Kibbutzim'!T13+'P2 - Mofet'!T13+'P3 - Beit Berl'!T13+'P4 - Kaye'!T13+'P5 - Bucharest'!T13+'P6 - Exeter'!T13+'P7 - Tallin'!T13+'P8 - Gordon'!T13+'P9 - Sakhnin'!T13+'P10 - Talpiot'!T13+'P11- Salzburg'!T13=0,"",'P1 - Kibbutzim'!T13+'P2 - Mofet'!T13+'P3 - Beit Berl'!T13+'P4 - Kaye'!T13+'P5 - Bucharest'!T13+'P6 - Exeter'!T13+'P7 - Tallin'!T13+'P8 - Gordon'!T13+'P9 - Sakhnin'!T13+'P10 - Talpiot'!T13+'P11- Salzburg'!T13)</f>
        <v>5</v>
      </c>
      <c r="U13" s="66">
        <f>IF('P1 - Kibbutzim'!U13+'P2 - Mofet'!U13+'P3 - Beit Berl'!U13+'P4 - Kaye'!U13+'P5 - Bucharest'!U13+'P6 - Exeter'!U13+'P7 - Tallin'!U13+'P8 - Gordon'!U13+'P9 - Sakhnin'!U13+'P10 - Talpiot'!U13+'P11- Salzburg'!U13=0,"",'P1 - Kibbutzim'!U13+'P2 - Mofet'!U13+'P3 - Beit Berl'!U13+'P4 - Kaye'!U13+'P5 - Bucharest'!U13+'P6 - Exeter'!U13+'P7 - Tallin'!U13+'P8 - Gordon'!U13+'P9 - Sakhnin'!U13+'P10 - Talpiot'!U13+'P11- Salzburg'!U13)</f>
        <v>5</v>
      </c>
      <c r="V13" s="66" t="str">
        <f>IF('P1 - Kibbutzim'!V13+'P2 - Mofet'!V13+'P3 - Beit Berl'!V13+'P4 - Kaye'!V13+'P5 - Bucharest'!V13+'P6 - Exeter'!V13+'P7 - Tallin'!V13+'P8 - Gordon'!V13+'P9 - Sakhnin'!V13+'P10 - Talpiot'!V13+'P11- Salzburg'!V13=0,"",'P1 - Kibbutzim'!V13+'P2 - Mofet'!V13+'P3 - Beit Berl'!V13+'P4 - Kaye'!V13+'P5 - Bucharest'!V13+'P6 - Exeter'!V13+'P7 - Tallin'!V13+'P8 - Gordon'!V13+'P9 - Sakhnin'!V13+'P10 - Talpiot'!V13+'P11- Salzburg'!V13)</f>
        <v/>
      </c>
      <c r="W13" s="66" t="str">
        <f>IF('P1 - Kibbutzim'!W13+'P2 - Mofet'!W13+'P3 - Beit Berl'!W13+'P4 - Kaye'!W13+'P5 - Bucharest'!W13+'P6 - Exeter'!W13+'P7 - Tallin'!W13+'P8 - Gordon'!W13+'P9 - Sakhnin'!W13+'P10 - Talpiot'!W13+'P11- Salzburg'!W13=0,"",'P1 - Kibbutzim'!W13+'P2 - Mofet'!W13+'P3 - Beit Berl'!W13+'P4 - Kaye'!W13+'P5 - Bucharest'!W13+'P6 - Exeter'!W13+'P7 - Tallin'!W13+'P8 - Gordon'!W13+'P9 - Sakhnin'!W13+'P10 - Talpiot'!W13+'P11- Salzburg'!W13)</f>
        <v/>
      </c>
      <c r="X13" s="34" t="str">
        <f>IF('P1 - Kibbutzim'!X13+'P2 - Mofet'!X13+'P3 - Beit Berl'!X13+'P4 - Kaye'!X13+'P5 - Bucharest'!X13+'P6 - Exeter'!X13+'P7 - Tallin'!X13+'P8 - Gordon'!X13+'P9 - Sakhnin'!X13+'P10 - Talpiot'!X13+'P11- Salzburg'!X13=0,"",'P1 - Kibbutzim'!X13+'P2 - Mofet'!X13+'P3 - Beit Berl'!X13+'P4 - Kaye'!X13+'P5 - Bucharest'!X13+'P6 - Exeter'!X13+'P7 - Tallin'!X13+'P8 - Gordon'!X13+'P9 - Sakhnin'!X13+'P10 - Talpiot'!X13+'P11- Salzburg'!X13)</f>
        <v/>
      </c>
      <c r="Y13" s="34" t="str">
        <f>IF('P1 - Kibbutzim'!Y13+'P2 - Mofet'!Y13+'P3 - Beit Berl'!Y13+'P4 - Kaye'!Y13+'P5 - Bucharest'!Y13+'P6 - Exeter'!Y13+'P7 - Tallin'!Y13+'P8 - Gordon'!Y13+'P9 - Sakhnin'!Y13+'P10 - Talpiot'!Y13+'P11- Salzburg'!Y13=0,"",'P1 - Kibbutzim'!Y13+'P2 - Mofet'!Y13+'P3 - Beit Berl'!Y13+'P4 - Kaye'!Y13+'P5 - Bucharest'!Y13+'P6 - Exeter'!Y13+'P7 - Tallin'!Y13+'P8 - Gordon'!Y13+'P9 - Sakhnin'!Y13+'P10 - Talpiot'!Y13+'P11- Salzburg'!Y13)</f>
        <v/>
      </c>
      <c r="Z13" s="34" t="str">
        <f>IF('P1 - Kibbutzim'!Z13+'P2 - Mofet'!Z13+'P3 - Beit Berl'!Z13+'P4 - Kaye'!Z13+'P5 - Bucharest'!Z13+'P6 - Exeter'!Z13+'P7 - Tallin'!Z13+'P8 - Gordon'!Z13+'P9 - Sakhnin'!Z13+'P10 - Talpiot'!Z13+'P11- Salzburg'!Z13=0,"",'P1 - Kibbutzim'!Z13+'P2 - Mofet'!Z13+'P3 - Beit Berl'!Z13+'P4 - Kaye'!Z13+'P5 - Bucharest'!Z13+'P6 - Exeter'!Z13+'P7 - Tallin'!Z13+'P8 - Gordon'!Z13+'P9 - Sakhnin'!Z13+'P10 - Talpiot'!Z13+'P11- Salzburg'!Z13)</f>
        <v/>
      </c>
      <c r="AA13" s="34" t="str">
        <f>IF('P1 - Kibbutzim'!AA13+'P2 - Mofet'!AA13+'P3 - Beit Berl'!AA13+'P4 - Kaye'!AA13+'P5 - Bucharest'!AA13+'P6 - Exeter'!AA13+'P7 - Tallin'!AA13+'P8 - Gordon'!AA13+'P9 - Sakhnin'!AA13+'P10 - Talpiot'!AA13+'P11- Salzburg'!AA13=0,"",'P1 - Kibbutzim'!AA13+'P2 - Mofet'!AA13+'P3 - Beit Berl'!AA13+'P4 - Kaye'!AA13+'P5 - Bucharest'!AA13+'P6 - Exeter'!AA13+'P7 - Tallin'!AA13+'P8 - Gordon'!AA13+'P9 - Sakhnin'!AA13+'P10 - Talpiot'!AA13+'P11- Salzburg'!AA13)</f>
        <v/>
      </c>
      <c r="AB13" s="34" t="str">
        <f>IF('P1 - Kibbutzim'!AB13+'P2 - Mofet'!AB13+'P3 - Beit Berl'!AB13+'P4 - Kaye'!AB13+'P5 - Bucharest'!AB13+'P6 - Exeter'!AB13+'P7 - Tallin'!AB13+'P8 - Gordon'!AB13+'P9 - Sakhnin'!AB13+'P10 - Talpiot'!AB13+'P11- Salzburg'!AB13=0,"",'P1 - Kibbutzim'!AB13+'P2 - Mofet'!AB13+'P3 - Beit Berl'!AB13+'P4 - Kaye'!AB13+'P5 - Bucharest'!AB13+'P6 - Exeter'!AB13+'P7 - Tallin'!AB13+'P8 - Gordon'!AB13+'P9 - Sakhnin'!AB13+'P10 - Talpiot'!AB13+'P11- Salzburg'!AB13)</f>
        <v/>
      </c>
      <c r="AC13" s="34">
        <f>IF('P1 - Kibbutzim'!AC13+'P2 - Mofet'!AC13+'P3 - Beit Berl'!AC13+'P4 - Kaye'!AC13+'P5 - Bucharest'!AC13+'P6 - Exeter'!AC13+'P7 - Tallin'!AC13+'P8 - Gordon'!AC13+'P9 - Sakhnin'!AC13+'P10 - Talpiot'!AC13+'P11- Salzburg'!AC13=0,"",'P1 - Kibbutzim'!AC13+'P2 - Mofet'!AC13+'P3 - Beit Berl'!AC13+'P4 - Kaye'!AC13+'P5 - Bucharest'!AC13+'P6 - Exeter'!AC13+'P7 - Tallin'!AC13+'P8 - Gordon'!AC13+'P9 - Sakhnin'!AC13+'P10 - Talpiot'!AC13+'P11- Salzburg'!AC13)</f>
        <v>4</v>
      </c>
      <c r="AD13" s="34">
        <f>IF('P1 - Kibbutzim'!AD13+'P2 - Mofet'!AD13+'P3 - Beit Berl'!AD13+'P4 - Kaye'!AD13+'P5 - Bucharest'!AD13+'P6 - Exeter'!AD13+'P7 - Tallin'!AD13+'P8 - Gordon'!AD13+'P9 - Sakhnin'!AD13+'P10 - Talpiot'!AD13+'P11- Salzburg'!AD13=0,"",'P1 - Kibbutzim'!AD13+'P2 - Mofet'!AD13+'P3 - Beit Berl'!AD13+'P4 - Kaye'!AD13+'P5 - Bucharest'!AD13+'P6 - Exeter'!AD13+'P7 - Tallin'!AD13+'P8 - Gordon'!AD13+'P9 - Sakhnin'!AD13+'P10 - Talpiot'!AD13+'P11- Salzburg'!AD13)</f>
        <v>4</v>
      </c>
      <c r="AE13" s="34" t="str">
        <f>IF('P1 - Kibbutzim'!AE13+'P2 - Mofet'!AE13+'P3 - Beit Berl'!AE13+'P4 - Kaye'!AE13+'P5 - Bucharest'!AE13+'P6 - Exeter'!AE13+'P7 - Tallin'!AE13+'P8 - Gordon'!AE13+'P9 - Sakhnin'!AE13+'P10 - Talpiot'!AE13+'P11- Salzburg'!AE13=0,"",'P1 - Kibbutzim'!AE13+'P2 - Mofet'!AE13+'P3 - Beit Berl'!AE13+'P4 - Kaye'!AE13+'P5 - Bucharest'!AE13+'P6 - Exeter'!AE13+'P7 - Tallin'!AE13+'P8 - Gordon'!AE13+'P9 - Sakhnin'!AE13+'P10 - Talpiot'!AE13+'P11- Salzburg'!AE13)</f>
        <v/>
      </c>
      <c r="AF13" s="66">
        <f>IF('P1 - Kibbutzim'!AF13+'P2 - Mofet'!AF13+'P3 - Beit Berl'!AF13+'P4 - Kaye'!AF13+'P5 - Bucharest'!AF13+'P6 - Exeter'!AF13+'P7 - Tallin'!AF13+'P8 - Gordon'!AF13+'P9 - Sakhnin'!AF13+'P10 - Talpiot'!AF13+'P11- Salzburg'!AF13=0,"",'P1 - Kibbutzim'!AF13+'P2 - Mofet'!AF13+'P3 - Beit Berl'!AF13+'P4 - Kaye'!AF13+'P5 - Bucharest'!AF13+'P6 - Exeter'!AF13+'P7 - Tallin'!AF13+'P8 - Gordon'!AF13+'P9 - Sakhnin'!AF13+'P10 - Talpiot'!AF13+'P11- Salzburg'!AF13)</f>
        <v>5</v>
      </c>
      <c r="AG13" s="66">
        <f>IF('P1 - Kibbutzim'!AG13+'P2 - Mofet'!AG13+'P3 - Beit Berl'!AG13+'P4 - Kaye'!AG13+'P5 - Bucharest'!AG13+'P6 - Exeter'!AG13+'P7 - Tallin'!AG13+'P8 - Gordon'!AG13+'P9 - Sakhnin'!AG13+'P10 - Talpiot'!AG13+'P11- Salzburg'!AG13=0,"",'P1 - Kibbutzim'!AG13+'P2 - Mofet'!AG13+'P3 - Beit Berl'!AG13+'P4 - Kaye'!AG13+'P5 - Bucharest'!AG13+'P6 - Exeter'!AG13+'P7 - Tallin'!AG13+'P8 - Gordon'!AG13+'P9 - Sakhnin'!AG13+'P10 - Talpiot'!AG13+'P11- Salzburg'!AG13)</f>
        <v>5</v>
      </c>
      <c r="AH13" s="66" t="str">
        <f>IF('P1 - Kibbutzim'!AH13+'P2 - Mofet'!AH13+'P3 - Beit Berl'!AH13+'P4 - Kaye'!AH13+'P5 - Bucharest'!AH13+'P6 - Exeter'!AH13+'P7 - Tallin'!AH13+'P8 - Gordon'!AH13+'P9 - Sakhnin'!AH13+'P10 - Talpiot'!AH13+'P11- Salzburg'!AH13=0,"",'P1 - Kibbutzim'!AH13+'P2 - Mofet'!AH13+'P3 - Beit Berl'!AH13+'P4 - Kaye'!AH13+'P5 - Bucharest'!AH13+'P6 - Exeter'!AH13+'P7 - Tallin'!AH13+'P8 - Gordon'!AH13+'P9 - Sakhnin'!AH13+'P10 - Talpiot'!AH13+'P11- Salzburg'!AH13)</f>
        <v/>
      </c>
      <c r="AI13" s="34" t="str">
        <f>IF('P1 - Kibbutzim'!AI13+'P2 - Mofet'!AI13+'P3 - Beit Berl'!AI13+'P4 - Kaye'!AI13+'P5 - Bucharest'!AI13+'P6 - Exeter'!AI13+'P7 - Tallin'!AI13+'P8 - Gordon'!AI13+'P9 - Sakhnin'!AI13+'P10 - Talpiot'!AI13+'P11- Salzburg'!AI13=0,"",'P1 - Kibbutzim'!AI13+'P2 - Mofet'!AI13+'P3 - Beit Berl'!AI13+'P4 - Kaye'!AI13+'P5 - Bucharest'!AI13+'P6 - Exeter'!AI13+'P7 - Tallin'!AI13+'P8 - Gordon'!AI13+'P9 - Sakhnin'!AI13+'P10 - Talpiot'!AI13+'P11- Salzburg'!AI13)</f>
        <v/>
      </c>
      <c r="AJ13" s="34">
        <f>IF('P1 - Kibbutzim'!AJ13+'P2 - Mofet'!AJ13+'P3 - Beit Berl'!AJ13+'P4 - Kaye'!AJ13+'P5 - Bucharest'!AJ13+'P6 - Exeter'!AJ13+'P7 - Tallin'!AJ13+'P8 - Gordon'!AJ13+'P9 - Sakhnin'!AJ13+'P10 - Talpiot'!AJ13+'P11- Salzburg'!AJ13=0,"",'P1 - Kibbutzim'!AJ13+'P2 - Mofet'!AJ13+'P3 - Beit Berl'!AJ13+'P4 - Kaye'!AJ13+'P5 - Bucharest'!AJ13+'P6 - Exeter'!AJ13+'P7 - Tallin'!AJ13+'P8 - Gordon'!AJ13+'P9 - Sakhnin'!AJ13+'P10 - Talpiot'!AJ13+'P11- Salzburg'!AJ13)</f>
        <v>2</v>
      </c>
      <c r="AK13" s="34" t="str">
        <f>IF('P1 - Kibbutzim'!AK13+'P2 - Mofet'!AK13+'P3 - Beit Berl'!AK13+'P4 - Kaye'!AK13+'P5 - Bucharest'!AK13+'P6 - Exeter'!AK13+'P7 - Tallin'!AK13+'P8 - Gordon'!AK13+'P9 - Sakhnin'!AK13+'P10 - Talpiot'!AK13+'P11- Salzburg'!AK13=0,"",'P1 - Kibbutzim'!AK13+'P2 - Mofet'!AK13+'P3 - Beit Berl'!AK13+'P4 - Kaye'!AK13+'P5 - Bucharest'!AK13+'P6 - Exeter'!AK13+'P7 - Tallin'!AK13+'P8 - Gordon'!AK13+'P9 - Sakhnin'!AK13+'P10 - Talpiot'!AK13+'P11- Salzburg'!AK13)</f>
        <v/>
      </c>
      <c r="AL13" s="34">
        <f>IF('P1 - Kibbutzim'!AL13+'P2 - Mofet'!AL13+'P3 - Beit Berl'!AL13+'P4 - Kaye'!AL13+'P5 - Bucharest'!AL13+'P6 - Exeter'!AL13+'P7 - Tallin'!AL13+'P8 - Gordon'!AL13+'P9 - Sakhnin'!AL13+'P10 - Talpiot'!AL13+'P11- Salzburg'!AL13=0,"",'P1 - Kibbutzim'!AL13+'P2 - Mofet'!AL13+'P3 - Beit Berl'!AL13+'P4 - Kaye'!AL13+'P5 - Bucharest'!AL13+'P6 - Exeter'!AL13+'P7 - Tallin'!AL13+'P8 - Gordon'!AL13+'P9 - Sakhnin'!AL13+'P10 - Talpiot'!AL13+'P11- Salzburg'!AL13)</f>
        <v>2</v>
      </c>
      <c r="AM13" s="34" t="str">
        <f>IF('P1 - Kibbutzim'!AM13+'P2 - Mofet'!AM13+'P3 - Beit Berl'!AM13+'P4 - Kaye'!AM13+'P5 - Bucharest'!AM13+'P6 - Exeter'!AM13+'P7 - Tallin'!AM13+'P8 - Gordon'!AM13+'P9 - Sakhnin'!AM13+'P10 - Talpiot'!AM13+'P11- Salzburg'!AM13=0,"",'P1 - Kibbutzim'!AM13+'P2 - Mofet'!AM13+'P3 - Beit Berl'!AM13+'P4 - Kaye'!AM13+'P5 - Bucharest'!AM13+'P6 - Exeter'!AM13+'P7 - Tallin'!AM13+'P8 - Gordon'!AM13+'P9 - Sakhnin'!AM13+'P10 - Talpiot'!AM13+'P11- Salzburg'!AM13)</f>
        <v/>
      </c>
      <c r="AN13" s="34">
        <f>IF('P1 - Kibbutzim'!AN13+'P2 - Mofet'!AN13+'P3 - Beit Berl'!AN13+'P4 - Kaye'!AN13+'P5 - Bucharest'!AN13+'P6 - Exeter'!AN13+'P7 - Tallin'!AN13+'P8 - Gordon'!AN13+'P9 - Sakhnin'!AN13+'P10 - Talpiot'!AN13+'P11- Salzburg'!AN13=0,"",'P1 - Kibbutzim'!AN13+'P2 - Mofet'!AN13+'P3 - Beit Berl'!AN13+'P4 - Kaye'!AN13+'P5 - Bucharest'!AN13+'P6 - Exeter'!AN13+'P7 - Tallin'!AN13+'P8 - Gordon'!AN13+'P9 - Sakhnin'!AN13+'P10 - Talpiot'!AN13+'P11- Salzburg'!AN13)</f>
        <v>2</v>
      </c>
      <c r="AO13" s="34" t="str">
        <f>IF('P1 - Kibbutzim'!AO13+'P2 - Mofet'!AO13+'P3 - Beit Berl'!AO13+'P4 - Kaye'!AO13+'P5 - Bucharest'!AO13+'P6 - Exeter'!AO13+'P7 - Tallin'!AO13+'P8 - Gordon'!AO13+'P9 - Sakhnin'!AO13+'P10 - Talpiot'!AO13+'P11- Salzburg'!AO13=0,"",'P1 - Kibbutzim'!AO13+'P2 - Mofet'!AO13+'P3 - Beit Berl'!AO13+'P4 - Kaye'!AO13+'P5 - Bucharest'!AO13+'P6 - Exeter'!AO13+'P7 - Tallin'!AO13+'P8 - Gordon'!AO13+'P9 - Sakhnin'!AO13+'P10 - Talpiot'!AO13+'P11- Salzburg'!AO13)</f>
        <v/>
      </c>
      <c r="AP13" s="34">
        <f>IF('P1 - Kibbutzim'!AP13+'P2 - Mofet'!AP13+'P3 - Beit Berl'!AP13+'P4 - Kaye'!AP13+'P5 - Bucharest'!AP13+'P6 - Exeter'!AP13+'P7 - Tallin'!AP13+'P8 - Gordon'!AP13+'P9 - Sakhnin'!AP13+'P10 - Talpiot'!AP13+'P11- Salzburg'!AP13=0,"",'P1 - Kibbutzim'!AP13+'P2 - Mofet'!AP13+'P3 - Beit Berl'!AP13+'P4 - Kaye'!AP13+'P5 - Bucharest'!AP13+'P6 - Exeter'!AP13+'P7 - Tallin'!AP13+'P8 - Gordon'!AP13+'P9 - Sakhnin'!AP13+'P10 - Talpiot'!AP13+'P11- Salzburg'!AP13)</f>
        <v>2</v>
      </c>
      <c r="AQ13" s="34" t="str">
        <f>IF('P1 - Kibbutzim'!AQ13+'P2 - Mofet'!AQ13+'P3 - Beit Berl'!AQ13+'P4 - Kaye'!AQ13+'P5 - Bucharest'!AQ13+'P6 - Exeter'!AQ13+'P7 - Tallin'!AQ13+'P8 - Gordon'!AQ13+'P9 - Sakhnin'!AQ13+'P10 - Talpiot'!AQ13+'P11- Salzburg'!AQ13=0,"",'P1 - Kibbutzim'!AQ13+'P2 - Mofet'!AQ13+'P3 - Beit Berl'!AQ13+'P4 - Kaye'!AQ13+'P5 - Bucharest'!AQ13+'P6 - Exeter'!AQ13+'P7 - Tallin'!AQ13+'P8 - Gordon'!AQ13+'P9 - Sakhnin'!AQ13+'P10 - Talpiot'!AQ13+'P11- Salzburg'!AQ13)</f>
        <v/>
      </c>
      <c r="AR13" s="34" t="str">
        <f>IF('P1 - Kibbutzim'!AR13+'P2 - Mofet'!AR13+'P3 - Beit Berl'!AR13+'P4 - Kaye'!AR13+'P5 - Bucharest'!AR13+'P6 - Exeter'!AR13+'P7 - Tallin'!AR13+'P8 - Gordon'!AR13+'P9 - Sakhnin'!AR13+'P10 - Talpiot'!AR13+'P11- Salzburg'!AR13=0,"",'P1 - Kibbutzim'!AR13+'P2 - Mofet'!AR13+'P3 - Beit Berl'!AR13+'P4 - Kaye'!AR13+'P5 - Bucharest'!AR13+'P6 - Exeter'!AR13+'P7 - Tallin'!AR13+'P8 - Gordon'!AR13+'P9 - Sakhnin'!AR13+'P10 - Talpiot'!AR13+'P11- Salzburg'!AR13)</f>
        <v/>
      </c>
      <c r="AS13" s="34" t="str">
        <f>IF('P1 - Kibbutzim'!AS13+'P2 - Mofet'!AS13+'P3 - Beit Berl'!AS13+'P4 - Kaye'!AS13+'P5 - Bucharest'!AS13+'P6 - Exeter'!AS13+'P7 - Tallin'!AS13+'P8 - Gordon'!AS13+'P9 - Sakhnin'!AS13+'P10 - Talpiot'!AS13+'P11- Salzburg'!AS13=0,"",'P1 - Kibbutzim'!AS13+'P2 - Mofet'!AS13+'P3 - Beit Berl'!AS13+'P4 - Kaye'!AS13+'P5 - Bucharest'!AS13+'P6 - Exeter'!AS13+'P7 - Tallin'!AS13+'P8 - Gordon'!AS13+'P9 - Sakhnin'!AS13+'P10 - Talpiot'!AS13+'P11- Salzburg'!AS13)</f>
        <v/>
      </c>
      <c r="AU13" s="34">
        <f t="shared" si="2"/>
        <v>25</v>
      </c>
      <c r="AV13" s="34">
        <f t="shared" si="3"/>
        <v>18</v>
      </c>
      <c r="AW13" s="34">
        <f t="shared" si="4"/>
        <v>8</v>
      </c>
    </row>
    <row r="14" spans="1:49" ht="15" customHeight="1" x14ac:dyDescent="0.35">
      <c r="A14" s="72" t="s">
        <v>119</v>
      </c>
      <c r="B14" s="12" t="s">
        <v>72</v>
      </c>
      <c r="C14" s="13" t="s">
        <v>28</v>
      </c>
      <c r="D14" s="7"/>
      <c r="E14" s="8"/>
      <c r="F14" s="8"/>
      <c r="G14" s="76"/>
      <c r="H14" s="56"/>
      <c r="I14" s="56"/>
      <c r="J14" s="43" t="str">
        <f>IF('P1 - Kibbutzim'!J14+'P2 - Mofet'!J14+'P3 - Beit Berl'!J14+'P4 - Kaye'!J14+'P5 - Bucharest'!J14+'P6 - Exeter'!J14+'P7 - Tallin'!J14+'P8 - Gordon'!J14+'P9 - Sakhnin'!J14+'P10 - Talpiot'!J14+'P11- Salzburg'!J14=0,"",'P1 - Kibbutzim'!J14+'P2 - Mofet'!J14+'P3 - Beit Berl'!J14+'P4 - Kaye'!J14+'P5 - Bucharest'!J14+'P6 - Exeter'!J14+'P7 - Tallin'!J14+'P8 - Gordon'!J14+'P9 - Sakhnin'!J14+'P10 - Talpiot'!J14+'P11- Salzburg'!J14)</f>
        <v/>
      </c>
      <c r="K14" s="43" t="str">
        <f>IF('P1 - Kibbutzim'!K14+'P2 - Mofet'!K14+'P3 - Beit Berl'!K14+'P4 - Kaye'!K14+'P5 - Bucharest'!K14+'P6 - Exeter'!K14+'P7 - Tallin'!K14+'P8 - Gordon'!K14+'P9 - Sakhnin'!K14+'P10 - Talpiot'!K14+'P11- Salzburg'!K14=0,"",'P1 - Kibbutzim'!K14+'P2 - Mofet'!K14+'P3 - Beit Berl'!K14+'P4 - Kaye'!K14+'P5 - Bucharest'!K14+'P6 - Exeter'!K14+'P7 - Tallin'!K14+'P8 - Gordon'!K14+'P9 - Sakhnin'!K14+'P10 - Talpiot'!K14+'P11- Salzburg'!K14)</f>
        <v/>
      </c>
      <c r="L14" s="43">
        <f>IF('P1 - Kibbutzim'!L14+'P2 - Mofet'!L14+'P3 - Beit Berl'!L14+'P4 - Kaye'!L14+'P5 - Bucharest'!L14+'P6 - Exeter'!L14+'P7 - Tallin'!L14+'P8 - Gordon'!L14+'P9 - Sakhnin'!L14+'P10 - Talpiot'!L14+'P11- Salzburg'!L14=0,"",'P1 - Kibbutzim'!L14+'P2 - Mofet'!L14+'P3 - Beit Berl'!L14+'P4 - Kaye'!L14+'P5 - Bucharest'!L14+'P6 - Exeter'!L14+'P7 - Tallin'!L14+'P8 - Gordon'!L14+'P9 - Sakhnin'!L14+'P10 - Talpiot'!L14+'P11- Salzburg'!L14)</f>
        <v>5</v>
      </c>
      <c r="M14" s="43">
        <f>IF('P1 - Kibbutzim'!M14+'P2 - Mofet'!M14+'P3 - Beit Berl'!M14+'P4 - Kaye'!M14+'P5 - Bucharest'!M14+'P6 - Exeter'!M14+'P7 - Tallin'!M14+'P8 - Gordon'!M14+'P9 - Sakhnin'!M14+'P10 - Talpiot'!M14+'P11- Salzburg'!M14=0,"",'P1 - Kibbutzim'!M14+'P2 - Mofet'!M14+'P3 - Beit Berl'!M14+'P4 - Kaye'!M14+'P5 - Bucharest'!M14+'P6 - Exeter'!M14+'P7 - Tallin'!M14+'P8 - Gordon'!M14+'P9 - Sakhnin'!M14+'P10 - Talpiot'!M14+'P11- Salzburg'!M14)</f>
        <v>5</v>
      </c>
      <c r="N14" s="43">
        <f>IF('P1 - Kibbutzim'!N14+'P2 - Mofet'!N14+'P3 - Beit Berl'!N14+'P4 - Kaye'!N14+'P5 - Bucharest'!N14+'P6 - Exeter'!N14+'P7 - Tallin'!N14+'P8 - Gordon'!N14+'P9 - Sakhnin'!N14+'P10 - Talpiot'!N14+'P11- Salzburg'!N14=0,"",'P1 - Kibbutzim'!N14+'P2 - Mofet'!N14+'P3 - Beit Berl'!N14+'P4 - Kaye'!N14+'P5 - Bucharest'!N14+'P6 - Exeter'!N14+'P7 - Tallin'!N14+'P8 - Gordon'!N14+'P9 - Sakhnin'!N14+'P10 - Talpiot'!N14+'P11- Salzburg'!N14)</f>
        <v>5</v>
      </c>
      <c r="O14" s="34" t="str">
        <f>IF('P1 - Kibbutzim'!O14+'P2 - Mofet'!O14+'P3 - Beit Berl'!O14+'P4 - Kaye'!O14+'P5 - Bucharest'!O14+'P6 - Exeter'!O14+'P7 - Tallin'!O14+'P8 - Gordon'!O14+'P9 - Sakhnin'!O14+'P10 - Talpiot'!O14+'P11- Salzburg'!O14=0,"",'P1 - Kibbutzim'!O14+'P2 - Mofet'!O14+'P3 - Beit Berl'!O14+'P4 - Kaye'!O14+'P5 - Bucharest'!O14+'P6 - Exeter'!O14+'P7 - Tallin'!O14+'P8 - Gordon'!O14+'P9 - Sakhnin'!O14+'P10 - Talpiot'!O14+'P11- Salzburg'!O14)</f>
        <v/>
      </c>
      <c r="P14" s="34" t="str">
        <f>IF('P1 - Kibbutzim'!P14+'P2 - Mofet'!P14+'P3 - Beit Berl'!P14+'P4 - Kaye'!P14+'P5 - Bucharest'!P14+'P6 - Exeter'!P14+'P7 - Tallin'!P14+'P8 - Gordon'!P14+'P9 - Sakhnin'!P14+'P10 - Talpiot'!P14+'P11- Salzburg'!P14=0,"",'P1 - Kibbutzim'!P14+'P2 - Mofet'!P14+'P3 - Beit Berl'!P14+'P4 - Kaye'!P14+'P5 - Bucharest'!P14+'P6 - Exeter'!P14+'P7 - Tallin'!P14+'P8 - Gordon'!P14+'P9 - Sakhnin'!P14+'P10 - Talpiot'!P14+'P11- Salzburg'!P14)</f>
        <v/>
      </c>
      <c r="Q14" s="34">
        <f>IF('P1 - Kibbutzim'!Q14+'P2 - Mofet'!Q14+'P3 - Beit Berl'!Q14+'P4 - Kaye'!Q14+'P5 - Bucharest'!Q14+'P6 - Exeter'!Q14+'P7 - Tallin'!Q14+'P8 - Gordon'!Q14+'P9 - Sakhnin'!Q14+'P10 - Talpiot'!Q14+'P11- Salzburg'!Q14=0,"",'P1 - Kibbutzim'!Q14+'P2 - Mofet'!Q14+'P3 - Beit Berl'!Q14+'P4 - Kaye'!Q14+'P5 - Bucharest'!Q14+'P6 - Exeter'!Q14+'P7 - Tallin'!Q14+'P8 - Gordon'!Q14+'P9 - Sakhnin'!Q14+'P10 - Talpiot'!Q14+'P11- Salzburg'!Q14)</f>
        <v>5</v>
      </c>
      <c r="R14" s="34">
        <f>IF('P1 - Kibbutzim'!R14+'P2 - Mofet'!R14+'P3 - Beit Berl'!R14+'P4 - Kaye'!R14+'P5 - Bucharest'!R14+'P6 - Exeter'!R14+'P7 - Tallin'!R14+'P8 - Gordon'!R14+'P9 - Sakhnin'!R14+'P10 - Talpiot'!R14+'P11- Salzburg'!R14=0,"",'P1 - Kibbutzim'!R14+'P2 - Mofet'!R14+'P3 - Beit Berl'!R14+'P4 - Kaye'!R14+'P5 - Bucharest'!R14+'P6 - Exeter'!R14+'P7 - Tallin'!R14+'P8 - Gordon'!R14+'P9 - Sakhnin'!R14+'P10 - Talpiot'!R14+'P11- Salzburg'!R14)</f>
        <v>5</v>
      </c>
      <c r="S14" s="34" t="str">
        <f>IF('P1 - Kibbutzim'!S14+'P2 - Mofet'!S14+'P3 - Beit Berl'!S14+'P4 - Kaye'!S14+'P5 - Bucharest'!S14+'P6 - Exeter'!S14+'P7 - Tallin'!S14+'P8 - Gordon'!S14+'P9 - Sakhnin'!S14+'P10 - Talpiot'!S14+'P11- Salzburg'!S14=0,"",'P1 - Kibbutzim'!S14+'P2 - Mofet'!S14+'P3 - Beit Berl'!S14+'P4 - Kaye'!S14+'P5 - Bucharest'!S14+'P6 - Exeter'!S14+'P7 - Tallin'!S14+'P8 - Gordon'!S14+'P9 - Sakhnin'!S14+'P10 - Talpiot'!S14+'P11- Salzburg'!S14)</f>
        <v/>
      </c>
      <c r="T14" s="43">
        <f>IF('P1 - Kibbutzim'!T14+'P2 - Mofet'!T14+'P3 - Beit Berl'!T14+'P4 - Kaye'!T14+'P5 - Bucharest'!T14+'P6 - Exeter'!T14+'P7 - Tallin'!T14+'P8 - Gordon'!T14+'P9 - Sakhnin'!T14+'P10 - Talpiot'!T14+'P11- Salzburg'!T14=0,"",'P1 - Kibbutzim'!T14+'P2 - Mofet'!T14+'P3 - Beit Berl'!T14+'P4 - Kaye'!T14+'P5 - Bucharest'!T14+'P6 - Exeter'!T14+'P7 - Tallin'!T14+'P8 - Gordon'!T14+'P9 - Sakhnin'!T14+'P10 - Talpiot'!T14+'P11- Salzburg'!T14)</f>
        <v>5</v>
      </c>
      <c r="U14" s="43">
        <f>IF('P1 - Kibbutzim'!U14+'P2 - Mofet'!U14+'P3 - Beit Berl'!U14+'P4 - Kaye'!U14+'P5 - Bucharest'!U14+'P6 - Exeter'!U14+'P7 - Tallin'!U14+'P8 - Gordon'!U14+'P9 - Sakhnin'!U14+'P10 - Talpiot'!U14+'P11- Salzburg'!U14=0,"",'P1 - Kibbutzim'!U14+'P2 - Mofet'!U14+'P3 - Beit Berl'!U14+'P4 - Kaye'!U14+'P5 - Bucharest'!U14+'P6 - Exeter'!U14+'P7 - Tallin'!U14+'P8 - Gordon'!U14+'P9 - Sakhnin'!U14+'P10 - Talpiot'!U14+'P11- Salzburg'!U14)</f>
        <v>5</v>
      </c>
      <c r="V14" s="43" t="str">
        <f>IF('P1 - Kibbutzim'!V14+'P2 - Mofet'!V14+'P3 - Beit Berl'!V14+'P4 - Kaye'!V14+'P5 - Bucharest'!V14+'P6 - Exeter'!V14+'P7 - Tallin'!V14+'P8 - Gordon'!V14+'P9 - Sakhnin'!V14+'P10 - Talpiot'!V14+'P11- Salzburg'!V14=0,"",'P1 - Kibbutzim'!V14+'P2 - Mofet'!V14+'P3 - Beit Berl'!V14+'P4 - Kaye'!V14+'P5 - Bucharest'!V14+'P6 - Exeter'!V14+'P7 - Tallin'!V14+'P8 - Gordon'!V14+'P9 - Sakhnin'!V14+'P10 - Talpiot'!V14+'P11- Salzburg'!V14)</f>
        <v/>
      </c>
      <c r="W14" s="35" t="str">
        <f>IF('P1 - Kibbutzim'!W14+'P2 - Mofet'!W14+'P3 - Beit Berl'!W14+'P4 - Kaye'!W14+'P5 - Bucharest'!W14+'P6 - Exeter'!W14+'P7 - Tallin'!W14+'P8 - Gordon'!W14+'P9 - Sakhnin'!W14+'P10 - Talpiot'!W14+'P11- Salzburg'!W14=0,"",'P1 - Kibbutzim'!W14+'P2 - Mofet'!W14+'P3 - Beit Berl'!W14+'P4 - Kaye'!W14+'P5 - Bucharest'!W14+'P6 - Exeter'!W14+'P7 - Tallin'!W14+'P8 - Gordon'!W14+'P9 - Sakhnin'!W14+'P10 - Talpiot'!W14+'P11- Salzburg'!W14)</f>
        <v/>
      </c>
      <c r="X14" s="34" t="str">
        <f>IF('P1 - Kibbutzim'!X14+'P2 - Mofet'!X14+'P3 - Beit Berl'!X14+'P4 - Kaye'!X14+'P5 - Bucharest'!X14+'P6 - Exeter'!X14+'P7 - Tallin'!X14+'P8 - Gordon'!X14+'P9 - Sakhnin'!X14+'P10 - Talpiot'!X14+'P11- Salzburg'!X14=0,"",'P1 - Kibbutzim'!X14+'P2 - Mofet'!X14+'P3 - Beit Berl'!X14+'P4 - Kaye'!X14+'P5 - Bucharest'!X14+'P6 - Exeter'!X14+'P7 - Tallin'!X14+'P8 - Gordon'!X14+'P9 - Sakhnin'!X14+'P10 - Talpiot'!X14+'P11- Salzburg'!X14)</f>
        <v/>
      </c>
      <c r="Y14" s="34" t="str">
        <f>IF('P1 - Kibbutzim'!Y14+'P2 - Mofet'!Y14+'P3 - Beit Berl'!Y14+'P4 - Kaye'!Y14+'P5 - Bucharest'!Y14+'P6 - Exeter'!Y14+'P7 - Tallin'!Y14+'P8 - Gordon'!Y14+'P9 - Sakhnin'!Y14+'P10 - Talpiot'!Y14+'P11- Salzburg'!Y14=0,"",'P1 - Kibbutzim'!Y14+'P2 - Mofet'!Y14+'P3 - Beit Berl'!Y14+'P4 - Kaye'!Y14+'P5 - Bucharest'!Y14+'P6 - Exeter'!Y14+'P7 - Tallin'!Y14+'P8 - Gordon'!Y14+'P9 - Sakhnin'!Y14+'P10 - Talpiot'!Y14+'P11- Salzburg'!Y14)</f>
        <v/>
      </c>
      <c r="Z14" s="34" t="str">
        <f>IF('P1 - Kibbutzim'!Z14+'P2 - Mofet'!Z14+'P3 - Beit Berl'!Z14+'P4 - Kaye'!Z14+'P5 - Bucharest'!Z14+'P6 - Exeter'!Z14+'P7 - Tallin'!Z14+'P8 - Gordon'!Z14+'P9 - Sakhnin'!Z14+'P10 - Talpiot'!Z14+'P11- Salzburg'!Z14=0,"",'P1 - Kibbutzim'!Z14+'P2 - Mofet'!Z14+'P3 - Beit Berl'!Z14+'P4 - Kaye'!Z14+'P5 - Bucharest'!Z14+'P6 - Exeter'!Z14+'P7 - Tallin'!Z14+'P8 - Gordon'!Z14+'P9 - Sakhnin'!Z14+'P10 - Talpiot'!Z14+'P11- Salzburg'!Z14)</f>
        <v/>
      </c>
      <c r="AA14" s="34" t="str">
        <f>IF('P1 - Kibbutzim'!AA14+'P2 - Mofet'!AA14+'P3 - Beit Berl'!AA14+'P4 - Kaye'!AA14+'P5 - Bucharest'!AA14+'P6 - Exeter'!AA14+'P7 - Tallin'!AA14+'P8 - Gordon'!AA14+'P9 - Sakhnin'!AA14+'P10 - Talpiot'!AA14+'P11- Salzburg'!AA14=0,"",'P1 - Kibbutzim'!AA14+'P2 - Mofet'!AA14+'P3 - Beit Berl'!AA14+'P4 - Kaye'!AA14+'P5 - Bucharest'!AA14+'P6 - Exeter'!AA14+'P7 - Tallin'!AA14+'P8 - Gordon'!AA14+'P9 - Sakhnin'!AA14+'P10 - Talpiot'!AA14+'P11- Salzburg'!AA14)</f>
        <v/>
      </c>
      <c r="AB14" s="34" t="str">
        <f>IF('P1 - Kibbutzim'!AB14+'P2 - Mofet'!AB14+'P3 - Beit Berl'!AB14+'P4 - Kaye'!AB14+'P5 - Bucharest'!AB14+'P6 - Exeter'!AB14+'P7 - Tallin'!AB14+'P8 - Gordon'!AB14+'P9 - Sakhnin'!AB14+'P10 - Talpiot'!AB14+'P11- Salzburg'!AB14=0,"",'P1 - Kibbutzim'!AB14+'P2 - Mofet'!AB14+'P3 - Beit Berl'!AB14+'P4 - Kaye'!AB14+'P5 - Bucharest'!AB14+'P6 - Exeter'!AB14+'P7 - Tallin'!AB14+'P8 - Gordon'!AB14+'P9 - Sakhnin'!AB14+'P10 - Talpiot'!AB14+'P11- Salzburg'!AB14)</f>
        <v/>
      </c>
      <c r="AC14" s="34">
        <f>IF('P1 - Kibbutzim'!AC14+'P2 - Mofet'!AC14+'P3 - Beit Berl'!AC14+'P4 - Kaye'!AC14+'P5 - Bucharest'!AC14+'P6 - Exeter'!AC14+'P7 - Tallin'!AC14+'P8 - Gordon'!AC14+'P9 - Sakhnin'!AC14+'P10 - Talpiot'!AC14+'P11- Salzburg'!AC14=0,"",'P1 - Kibbutzim'!AC14+'P2 - Mofet'!AC14+'P3 - Beit Berl'!AC14+'P4 - Kaye'!AC14+'P5 - Bucharest'!AC14+'P6 - Exeter'!AC14+'P7 - Tallin'!AC14+'P8 - Gordon'!AC14+'P9 - Sakhnin'!AC14+'P10 - Talpiot'!AC14+'P11- Salzburg'!AC14)</f>
        <v>4</v>
      </c>
      <c r="AD14" s="34">
        <f>IF('P1 - Kibbutzim'!AD14+'P2 - Mofet'!AD14+'P3 - Beit Berl'!AD14+'P4 - Kaye'!AD14+'P5 - Bucharest'!AD14+'P6 - Exeter'!AD14+'P7 - Tallin'!AD14+'P8 - Gordon'!AD14+'P9 - Sakhnin'!AD14+'P10 - Talpiot'!AD14+'P11- Salzburg'!AD14=0,"",'P1 - Kibbutzim'!AD14+'P2 - Mofet'!AD14+'P3 - Beit Berl'!AD14+'P4 - Kaye'!AD14+'P5 - Bucharest'!AD14+'P6 - Exeter'!AD14+'P7 - Tallin'!AD14+'P8 - Gordon'!AD14+'P9 - Sakhnin'!AD14+'P10 - Talpiot'!AD14+'P11- Salzburg'!AD14)</f>
        <v>4</v>
      </c>
      <c r="AE14" s="34" t="str">
        <f>IF('P1 - Kibbutzim'!AE14+'P2 - Mofet'!AE14+'P3 - Beit Berl'!AE14+'P4 - Kaye'!AE14+'P5 - Bucharest'!AE14+'P6 - Exeter'!AE14+'P7 - Tallin'!AE14+'P8 - Gordon'!AE14+'P9 - Sakhnin'!AE14+'P10 - Talpiot'!AE14+'P11- Salzburg'!AE14=0,"",'P1 - Kibbutzim'!AE14+'P2 - Mofet'!AE14+'P3 - Beit Berl'!AE14+'P4 - Kaye'!AE14+'P5 - Bucharest'!AE14+'P6 - Exeter'!AE14+'P7 - Tallin'!AE14+'P8 - Gordon'!AE14+'P9 - Sakhnin'!AE14+'P10 - Talpiot'!AE14+'P11- Salzburg'!AE14)</f>
        <v/>
      </c>
      <c r="AF14" s="43">
        <f>IF('P1 - Kibbutzim'!AF14+'P2 - Mofet'!AF14+'P3 - Beit Berl'!AF14+'P4 - Kaye'!AF14+'P5 - Bucharest'!AF14+'P6 - Exeter'!AF14+'P7 - Tallin'!AF14+'P8 - Gordon'!AF14+'P9 - Sakhnin'!AF14+'P10 - Talpiot'!AF14+'P11- Salzburg'!AF14=0,"",'P1 - Kibbutzim'!AF14+'P2 - Mofet'!AF14+'P3 - Beit Berl'!AF14+'P4 - Kaye'!AF14+'P5 - Bucharest'!AF14+'P6 - Exeter'!AF14+'P7 - Tallin'!AF14+'P8 - Gordon'!AF14+'P9 - Sakhnin'!AF14+'P10 - Talpiot'!AF14+'P11- Salzburg'!AF14)</f>
        <v>5</v>
      </c>
      <c r="AG14" s="43">
        <f>IF('P1 - Kibbutzim'!AG14+'P2 - Mofet'!AG14+'P3 - Beit Berl'!AG14+'P4 - Kaye'!AG14+'P5 - Bucharest'!AG14+'P6 - Exeter'!AG14+'P7 - Tallin'!AG14+'P8 - Gordon'!AG14+'P9 - Sakhnin'!AG14+'P10 - Talpiot'!AG14+'P11- Salzburg'!AG14=0,"",'P1 - Kibbutzim'!AG14+'P2 - Mofet'!AG14+'P3 - Beit Berl'!AG14+'P4 - Kaye'!AG14+'P5 - Bucharest'!AG14+'P6 - Exeter'!AG14+'P7 - Tallin'!AG14+'P8 - Gordon'!AG14+'P9 - Sakhnin'!AG14+'P10 - Talpiot'!AG14+'P11- Salzburg'!AG14)</f>
        <v>5</v>
      </c>
      <c r="AH14" s="35" t="str">
        <f>IF('P1 - Kibbutzim'!AH14+'P2 - Mofet'!AH14+'P3 - Beit Berl'!AH14+'P4 - Kaye'!AH14+'P5 - Bucharest'!AH14+'P6 - Exeter'!AH14+'P7 - Tallin'!AH14+'P8 - Gordon'!AH14+'P9 - Sakhnin'!AH14+'P10 - Talpiot'!AH14+'P11- Salzburg'!AH14=0,"",'P1 - Kibbutzim'!AH14+'P2 - Mofet'!AH14+'P3 - Beit Berl'!AH14+'P4 - Kaye'!AH14+'P5 - Bucharest'!AH14+'P6 - Exeter'!AH14+'P7 - Tallin'!AH14+'P8 - Gordon'!AH14+'P9 - Sakhnin'!AH14+'P10 - Talpiot'!AH14+'P11- Salzburg'!AH14)</f>
        <v/>
      </c>
      <c r="AI14" s="34" t="str">
        <f>IF('P1 - Kibbutzim'!AI14+'P2 - Mofet'!AI14+'P3 - Beit Berl'!AI14+'P4 - Kaye'!AI14+'P5 - Bucharest'!AI14+'P6 - Exeter'!AI14+'P7 - Tallin'!AI14+'P8 - Gordon'!AI14+'P9 - Sakhnin'!AI14+'P10 - Talpiot'!AI14+'P11- Salzburg'!AI14=0,"",'P1 - Kibbutzim'!AI14+'P2 - Mofet'!AI14+'P3 - Beit Berl'!AI14+'P4 - Kaye'!AI14+'P5 - Bucharest'!AI14+'P6 - Exeter'!AI14+'P7 - Tallin'!AI14+'P8 - Gordon'!AI14+'P9 - Sakhnin'!AI14+'P10 - Talpiot'!AI14+'P11- Salzburg'!AI14)</f>
        <v/>
      </c>
      <c r="AJ14" s="34">
        <f>IF('P1 - Kibbutzim'!AJ14+'P2 - Mofet'!AJ14+'P3 - Beit Berl'!AJ14+'P4 - Kaye'!AJ14+'P5 - Bucharest'!AJ14+'P6 - Exeter'!AJ14+'P7 - Tallin'!AJ14+'P8 - Gordon'!AJ14+'P9 - Sakhnin'!AJ14+'P10 - Talpiot'!AJ14+'P11- Salzburg'!AJ14=0,"",'P1 - Kibbutzim'!AJ14+'P2 - Mofet'!AJ14+'P3 - Beit Berl'!AJ14+'P4 - Kaye'!AJ14+'P5 - Bucharest'!AJ14+'P6 - Exeter'!AJ14+'P7 - Tallin'!AJ14+'P8 - Gordon'!AJ14+'P9 - Sakhnin'!AJ14+'P10 - Talpiot'!AJ14+'P11- Salzburg'!AJ14)</f>
        <v>2</v>
      </c>
      <c r="AK14" s="34" t="str">
        <f>IF('P1 - Kibbutzim'!AK14+'P2 - Mofet'!AK14+'P3 - Beit Berl'!AK14+'P4 - Kaye'!AK14+'P5 - Bucharest'!AK14+'P6 - Exeter'!AK14+'P7 - Tallin'!AK14+'P8 - Gordon'!AK14+'P9 - Sakhnin'!AK14+'P10 - Talpiot'!AK14+'P11- Salzburg'!AK14=0,"",'P1 - Kibbutzim'!AK14+'P2 - Mofet'!AK14+'P3 - Beit Berl'!AK14+'P4 - Kaye'!AK14+'P5 - Bucharest'!AK14+'P6 - Exeter'!AK14+'P7 - Tallin'!AK14+'P8 - Gordon'!AK14+'P9 - Sakhnin'!AK14+'P10 - Talpiot'!AK14+'P11- Salzburg'!AK14)</f>
        <v/>
      </c>
      <c r="AL14" s="34">
        <f>IF('P1 - Kibbutzim'!AL14+'P2 - Mofet'!AL14+'P3 - Beit Berl'!AL14+'P4 - Kaye'!AL14+'P5 - Bucharest'!AL14+'P6 - Exeter'!AL14+'P7 - Tallin'!AL14+'P8 - Gordon'!AL14+'P9 - Sakhnin'!AL14+'P10 - Talpiot'!AL14+'P11- Salzburg'!AL14=0,"",'P1 - Kibbutzim'!AL14+'P2 - Mofet'!AL14+'P3 - Beit Berl'!AL14+'P4 - Kaye'!AL14+'P5 - Bucharest'!AL14+'P6 - Exeter'!AL14+'P7 - Tallin'!AL14+'P8 - Gordon'!AL14+'P9 - Sakhnin'!AL14+'P10 - Talpiot'!AL14+'P11- Salzburg'!AL14)</f>
        <v>2</v>
      </c>
      <c r="AM14" s="34" t="str">
        <f>IF('P1 - Kibbutzim'!AM14+'P2 - Mofet'!AM14+'P3 - Beit Berl'!AM14+'P4 - Kaye'!AM14+'P5 - Bucharest'!AM14+'P6 - Exeter'!AM14+'P7 - Tallin'!AM14+'P8 - Gordon'!AM14+'P9 - Sakhnin'!AM14+'P10 - Talpiot'!AM14+'P11- Salzburg'!AM14=0,"",'P1 - Kibbutzim'!AM14+'P2 - Mofet'!AM14+'P3 - Beit Berl'!AM14+'P4 - Kaye'!AM14+'P5 - Bucharest'!AM14+'P6 - Exeter'!AM14+'P7 - Tallin'!AM14+'P8 - Gordon'!AM14+'P9 - Sakhnin'!AM14+'P10 - Talpiot'!AM14+'P11- Salzburg'!AM14)</f>
        <v/>
      </c>
      <c r="AN14" s="34">
        <f>IF('P1 - Kibbutzim'!AN14+'P2 - Mofet'!AN14+'P3 - Beit Berl'!AN14+'P4 - Kaye'!AN14+'P5 - Bucharest'!AN14+'P6 - Exeter'!AN14+'P7 - Tallin'!AN14+'P8 - Gordon'!AN14+'P9 - Sakhnin'!AN14+'P10 - Talpiot'!AN14+'P11- Salzburg'!AN14=0,"",'P1 - Kibbutzim'!AN14+'P2 - Mofet'!AN14+'P3 - Beit Berl'!AN14+'P4 - Kaye'!AN14+'P5 - Bucharest'!AN14+'P6 - Exeter'!AN14+'P7 - Tallin'!AN14+'P8 - Gordon'!AN14+'P9 - Sakhnin'!AN14+'P10 - Talpiot'!AN14+'P11- Salzburg'!AN14)</f>
        <v>2</v>
      </c>
      <c r="AO14" s="34" t="str">
        <f>IF('P1 - Kibbutzim'!AO14+'P2 - Mofet'!AO14+'P3 - Beit Berl'!AO14+'P4 - Kaye'!AO14+'P5 - Bucharest'!AO14+'P6 - Exeter'!AO14+'P7 - Tallin'!AO14+'P8 - Gordon'!AO14+'P9 - Sakhnin'!AO14+'P10 - Talpiot'!AO14+'P11- Salzburg'!AO14=0,"",'P1 - Kibbutzim'!AO14+'P2 - Mofet'!AO14+'P3 - Beit Berl'!AO14+'P4 - Kaye'!AO14+'P5 - Bucharest'!AO14+'P6 - Exeter'!AO14+'P7 - Tallin'!AO14+'P8 - Gordon'!AO14+'P9 - Sakhnin'!AO14+'P10 - Talpiot'!AO14+'P11- Salzburg'!AO14)</f>
        <v/>
      </c>
      <c r="AP14" s="34">
        <f>IF('P1 - Kibbutzim'!AP14+'P2 - Mofet'!AP14+'P3 - Beit Berl'!AP14+'P4 - Kaye'!AP14+'P5 - Bucharest'!AP14+'P6 - Exeter'!AP14+'P7 - Tallin'!AP14+'P8 - Gordon'!AP14+'P9 - Sakhnin'!AP14+'P10 - Talpiot'!AP14+'P11- Salzburg'!AP14=0,"",'P1 - Kibbutzim'!AP14+'P2 - Mofet'!AP14+'P3 - Beit Berl'!AP14+'P4 - Kaye'!AP14+'P5 - Bucharest'!AP14+'P6 - Exeter'!AP14+'P7 - Tallin'!AP14+'P8 - Gordon'!AP14+'P9 - Sakhnin'!AP14+'P10 - Talpiot'!AP14+'P11- Salzburg'!AP14)</f>
        <v>2</v>
      </c>
      <c r="AQ14" s="34" t="str">
        <f>IF('P1 - Kibbutzim'!AQ14+'P2 - Mofet'!AQ14+'P3 - Beit Berl'!AQ14+'P4 - Kaye'!AQ14+'P5 - Bucharest'!AQ14+'P6 - Exeter'!AQ14+'P7 - Tallin'!AQ14+'P8 - Gordon'!AQ14+'P9 - Sakhnin'!AQ14+'P10 - Talpiot'!AQ14+'P11- Salzburg'!AQ14=0,"",'P1 - Kibbutzim'!AQ14+'P2 - Mofet'!AQ14+'P3 - Beit Berl'!AQ14+'P4 - Kaye'!AQ14+'P5 - Bucharest'!AQ14+'P6 - Exeter'!AQ14+'P7 - Tallin'!AQ14+'P8 - Gordon'!AQ14+'P9 - Sakhnin'!AQ14+'P10 - Talpiot'!AQ14+'P11- Salzburg'!AQ14)</f>
        <v/>
      </c>
      <c r="AR14" s="34" t="str">
        <f>IF('P1 - Kibbutzim'!AR14+'P2 - Mofet'!AR14+'P3 - Beit Berl'!AR14+'P4 - Kaye'!AR14+'P5 - Bucharest'!AR14+'P6 - Exeter'!AR14+'P7 - Tallin'!AR14+'P8 - Gordon'!AR14+'P9 - Sakhnin'!AR14+'P10 - Talpiot'!AR14+'P11- Salzburg'!AR14=0,"",'P1 - Kibbutzim'!AR14+'P2 - Mofet'!AR14+'P3 - Beit Berl'!AR14+'P4 - Kaye'!AR14+'P5 - Bucharest'!AR14+'P6 - Exeter'!AR14+'P7 - Tallin'!AR14+'P8 - Gordon'!AR14+'P9 - Sakhnin'!AR14+'P10 - Talpiot'!AR14+'P11- Salzburg'!AR14)</f>
        <v/>
      </c>
      <c r="AS14" s="34" t="str">
        <f>IF('P1 - Kibbutzim'!AS14+'P2 - Mofet'!AS14+'P3 - Beit Berl'!AS14+'P4 - Kaye'!AS14+'P5 - Bucharest'!AS14+'P6 - Exeter'!AS14+'P7 - Tallin'!AS14+'P8 - Gordon'!AS14+'P9 - Sakhnin'!AS14+'P10 - Talpiot'!AS14+'P11- Salzburg'!AS14=0,"",'P1 - Kibbutzim'!AS14+'P2 - Mofet'!AS14+'P3 - Beit Berl'!AS14+'P4 - Kaye'!AS14+'P5 - Bucharest'!AS14+'P6 - Exeter'!AS14+'P7 - Tallin'!AS14+'P8 - Gordon'!AS14+'P9 - Sakhnin'!AS14+'P10 - Talpiot'!AS14+'P11- Salzburg'!AS14)</f>
        <v/>
      </c>
      <c r="AU14" s="34">
        <f t="shared" si="2"/>
        <v>35</v>
      </c>
      <c r="AV14" s="34">
        <f t="shared" si="3"/>
        <v>18</v>
      </c>
      <c r="AW14" s="34">
        <f t="shared" si="4"/>
        <v>8</v>
      </c>
    </row>
    <row r="15" spans="1:49" ht="15" customHeight="1" x14ac:dyDescent="0.35">
      <c r="A15" s="72" t="s">
        <v>109</v>
      </c>
      <c r="B15" s="12" t="s">
        <v>73</v>
      </c>
      <c r="C15" s="14" t="s">
        <v>29</v>
      </c>
      <c r="D15" s="7"/>
      <c r="E15" s="8"/>
      <c r="F15" s="8"/>
      <c r="G15" s="76"/>
      <c r="H15" s="56"/>
      <c r="I15" s="56"/>
      <c r="J15" s="43" t="str">
        <f>IF('P1 - Kibbutzim'!J15+'P2 - Mofet'!J15+'P3 - Beit Berl'!J15+'P4 - Kaye'!J15+'P5 - Bucharest'!J15+'P6 - Exeter'!J15+'P7 - Tallin'!J15+'P8 - Gordon'!J15+'P9 - Sakhnin'!J15+'P10 - Talpiot'!J15+'P11- Salzburg'!J15=0,"",'P1 - Kibbutzim'!J15+'P2 - Mofet'!J15+'P3 - Beit Berl'!J15+'P4 - Kaye'!J15+'P5 - Bucharest'!J15+'P6 - Exeter'!J15+'P7 - Tallin'!J15+'P8 - Gordon'!J15+'P9 - Sakhnin'!J15+'P10 - Talpiot'!J15+'P11- Salzburg'!J15)</f>
        <v/>
      </c>
      <c r="K15" s="43" t="str">
        <f>IF('P1 - Kibbutzim'!K15+'P2 - Mofet'!K15+'P3 - Beit Berl'!K15+'P4 - Kaye'!K15+'P5 - Bucharest'!K15+'P6 - Exeter'!K15+'P7 - Tallin'!K15+'P8 - Gordon'!K15+'P9 - Sakhnin'!K15+'P10 - Talpiot'!K15+'P11- Salzburg'!K15=0,"",'P1 - Kibbutzim'!K15+'P2 - Mofet'!K15+'P3 - Beit Berl'!K15+'P4 - Kaye'!K15+'P5 - Bucharest'!K15+'P6 - Exeter'!K15+'P7 - Tallin'!K15+'P8 - Gordon'!K15+'P9 - Sakhnin'!K15+'P10 - Talpiot'!K15+'P11- Salzburg'!K15)</f>
        <v/>
      </c>
      <c r="L15" s="43">
        <f>IF('P1 - Kibbutzim'!L15+'P2 - Mofet'!L15+'P3 - Beit Berl'!L15+'P4 - Kaye'!L15+'P5 - Bucharest'!L15+'P6 - Exeter'!L15+'P7 - Tallin'!L15+'P8 - Gordon'!L15+'P9 - Sakhnin'!L15+'P10 - Talpiot'!L15+'P11- Salzburg'!L15=0,"",'P1 - Kibbutzim'!L15+'P2 - Mofet'!L15+'P3 - Beit Berl'!L15+'P4 - Kaye'!L15+'P5 - Bucharest'!L15+'P6 - Exeter'!L15+'P7 - Tallin'!L15+'P8 - Gordon'!L15+'P9 - Sakhnin'!L15+'P10 - Talpiot'!L15+'P11- Salzburg'!L15)</f>
        <v>2</v>
      </c>
      <c r="M15" s="43">
        <f>IF('P1 - Kibbutzim'!M15+'P2 - Mofet'!M15+'P3 - Beit Berl'!M15+'P4 - Kaye'!M15+'P5 - Bucharest'!M15+'P6 - Exeter'!M15+'P7 - Tallin'!M15+'P8 - Gordon'!M15+'P9 - Sakhnin'!M15+'P10 - Talpiot'!M15+'P11- Salzburg'!M15=0,"",'P1 - Kibbutzim'!M15+'P2 - Mofet'!M15+'P3 - Beit Berl'!M15+'P4 - Kaye'!M15+'P5 - Bucharest'!M15+'P6 - Exeter'!M15+'P7 - Tallin'!M15+'P8 - Gordon'!M15+'P9 - Sakhnin'!M15+'P10 - Talpiot'!M15+'P11- Salzburg'!M15)</f>
        <v>3</v>
      </c>
      <c r="N15" s="43">
        <f>IF('P1 - Kibbutzim'!N15+'P2 - Mofet'!N15+'P3 - Beit Berl'!N15+'P4 - Kaye'!N15+'P5 - Bucharest'!N15+'P6 - Exeter'!N15+'P7 - Tallin'!N15+'P8 - Gordon'!N15+'P9 - Sakhnin'!N15+'P10 - Talpiot'!N15+'P11- Salzburg'!N15=0,"",'P1 - Kibbutzim'!N15+'P2 - Mofet'!N15+'P3 - Beit Berl'!N15+'P4 - Kaye'!N15+'P5 - Bucharest'!N15+'P6 - Exeter'!N15+'P7 - Tallin'!N15+'P8 - Gordon'!N15+'P9 - Sakhnin'!N15+'P10 - Talpiot'!N15+'P11- Salzburg'!N15)</f>
        <v>3</v>
      </c>
      <c r="O15" s="34" t="str">
        <f>IF('P1 - Kibbutzim'!O15+'P2 - Mofet'!O15+'P3 - Beit Berl'!O15+'P4 - Kaye'!O15+'P5 - Bucharest'!O15+'P6 - Exeter'!O15+'P7 - Tallin'!O15+'P8 - Gordon'!O15+'P9 - Sakhnin'!O15+'P10 - Talpiot'!O15+'P11- Salzburg'!O15=0,"",'P1 - Kibbutzim'!O15+'P2 - Mofet'!O15+'P3 - Beit Berl'!O15+'P4 - Kaye'!O15+'P5 - Bucharest'!O15+'P6 - Exeter'!O15+'P7 - Tallin'!O15+'P8 - Gordon'!O15+'P9 - Sakhnin'!O15+'P10 - Talpiot'!O15+'P11- Salzburg'!O15)</f>
        <v/>
      </c>
      <c r="P15" s="34" t="str">
        <f>IF('P1 - Kibbutzim'!P15+'P2 - Mofet'!P15+'P3 - Beit Berl'!P15+'P4 - Kaye'!P15+'P5 - Bucharest'!P15+'P6 - Exeter'!P15+'P7 - Tallin'!P15+'P8 - Gordon'!P15+'P9 - Sakhnin'!P15+'P10 - Talpiot'!P15+'P11- Salzburg'!P15=0,"",'P1 - Kibbutzim'!P15+'P2 - Mofet'!P15+'P3 - Beit Berl'!P15+'P4 - Kaye'!P15+'P5 - Bucharest'!P15+'P6 - Exeter'!P15+'P7 - Tallin'!P15+'P8 - Gordon'!P15+'P9 - Sakhnin'!P15+'P10 - Talpiot'!P15+'P11- Salzburg'!P15)</f>
        <v/>
      </c>
      <c r="Q15" s="34" t="str">
        <f>IF('P1 - Kibbutzim'!Q15+'P2 - Mofet'!Q15+'P3 - Beit Berl'!Q15+'P4 - Kaye'!Q15+'P5 - Bucharest'!Q15+'P6 - Exeter'!Q15+'P7 - Tallin'!Q15+'P8 - Gordon'!Q15+'P9 - Sakhnin'!Q15+'P10 - Talpiot'!Q15+'P11- Salzburg'!Q15=0,"",'P1 - Kibbutzim'!Q15+'P2 - Mofet'!Q15+'P3 - Beit Berl'!Q15+'P4 - Kaye'!Q15+'P5 - Bucharest'!Q15+'P6 - Exeter'!Q15+'P7 - Tallin'!Q15+'P8 - Gordon'!Q15+'P9 - Sakhnin'!Q15+'P10 - Talpiot'!Q15+'P11- Salzburg'!Q15)</f>
        <v/>
      </c>
      <c r="R15" s="34" t="str">
        <f>IF('P1 - Kibbutzim'!R15+'P2 - Mofet'!R15+'P3 - Beit Berl'!R15+'P4 - Kaye'!R15+'P5 - Bucharest'!R15+'P6 - Exeter'!R15+'P7 - Tallin'!R15+'P8 - Gordon'!R15+'P9 - Sakhnin'!R15+'P10 - Talpiot'!R15+'P11- Salzburg'!R15=0,"",'P1 - Kibbutzim'!R15+'P2 - Mofet'!R15+'P3 - Beit Berl'!R15+'P4 - Kaye'!R15+'P5 - Bucharest'!R15+'P6 - Exeter'!R15+'P7 - Tallin'!R15+'P8 - Gordon'!R15+'P9 - Sakhnin'!R15+'P10 - Talpiot'!R15+'P11- Salzburg'!R15)</f>
        <v/>
      </c>
      <c r="S15" s="34" t="str">
        <f>IF('P1 - Kibbutzim'!S15+'P2 - Mofet'!S15+'P3 - Beit Berl'!S15+'P4 - Kaye'!S15+'P5 - Bucharest'!S15+'P6 - Exeter'!S15+'P7 - Tallin'!S15+'P8 - Gordon'!S15+'P9 - Sakhnin'!S15+'P10 - Talpiot'!S15+'P11- Salzburg'!S15=0,"",'P1 - Kibbutzim'!S15+'P2 - Mofet'!S15+'P3 - Beit Berl'!S15+'P4 - Kaye'!S15+'P5 - Bucharest'!S15+'P6 - Exeter'!S15+'P7 - Tallin'!S15+'P8 - Gordon'!S15+'P9 - Sakhnin'!S15+'P10 - Talpiot'!S15+'P11- Salzburg'!S15)</f>
        <v/>
      </c>
      <c r="T15" s="43">
        <f>IF('P1 - Kibbutzim'!T15+'P2 - Mofet'!T15+'P3 - Beit Berl'!T15+'P4 - Kaye'!T15+'P5 - Bucharest'!T15+'P6 - Exeter'!T15+'P7 - Tallin'!T15+'P8 - Gordon'!T15+'P9 - Sakhnin'!T15+'P10 - Talpiot'!T15+'P11- Salzburg'!T15=0,"",'P1 - Kibbutzim'!T15+'P2 - Mofet'!T15+'P3 - Beit Berl'!T15+'P4 - Kaye'!T15+'P5 - Bucharest'!T15+'P6 - Exeter'!T15+'P7 - Tallin'!T15+'P8 - Gordon'!T15+'P9 - Sakhnin'!T15+'P10 - Talpiot'!T15+'P11- Salzburg'!T15)</f>
        <v>1</v>
      </c>
      <c r="U15" s="43">
        <f>IF('P1 - Kibbutzim'!U15+'P2 - Mofet'!U15+'P3 - Beit Berl'!U15+'P4 - Kaye'!U15+'P5 - Bucharest'!U15+'P6 - Exeter'!U15+'P7 - Tallin'!U15+'P8 - Gordon'!U15+'P9 - Sakhnin'!U15+'P10 - Talpiot'!U15+'P11- Salzburg'!U15=0,"",'P1 - Kibbutzim'!U15+'P2 - Mofet'!U15+'P3 - Beit Berl'!U15+'P4 - Kaye'!U15+'P5 - Bucharest'!U15+'P6 - Exeter'!U15+'P7 - Tallin'!U15+'P8 - Gordon'!U15+'P9 - Sakhnin'!U15+'P10 - Talpiot'!U15+'P11- Salzburg'!U15)</f>
        <v>2</v>
      </c>
      <c r="V15" s="43" t="str">
        <f>IF('P1 - Kibbutzim'!V15+'P2 - Mofet'!V15+'P3 - Beit Berl'!V15+'P4 - Kaye'!V15+'P5 - Bucharest'!V15+'P6 - Exeter'!V15+'P7 - Tallin'!V15+'P8 - Gordon'!V15+'P9 - Sakhnin'!V15+'P10 - Talpiot'!V15+'P11- Salzburg'!V15=0,"",'P1 - Kibbutzim'!V15+'P2 - Mofet'!V15+'P3 - Beit Berl'!V15+'P4 - Kaye'!V15+'P5 - Bucharest'!V15+'P6 - Exeter'!V15+'P7 - Tallin'!V15+'P8 - Gordon'!V15+'P9 - Sakhnin'!V15+'P10 - Talpiot'!V15+'P11- Salzburg'!V15)</f>
        <v/>
      </c>
      <c r="W15" s="43" t="str">
        <f>IF('P1 - Kibbutzim'!W15+'P2 - Mofet'!W15+'P3 - Beit Berl'!W15+'P4 - Kaye'!W15+'P5 - Bucharest'!W15+'P6 - Exeter'!W15+'P7 - Tallin'!W15+'P8 - Gordon'!W15+'P9 - Sakhnin'!W15+'P10 - Talpiot'!W15+'P11- Salzburg'!W15=0,"",'P1 - Kibbutzim'!W15+'P2 - Mofet'!W15+'P3 - Beit Berl'!W15+'P4 - Kaye'!W15+'P5 - Bucharest'!W15+'P6 - Exeter'!W15+'P7 - Tallin'!W15+'P8 - Gordon'!W15+'P9 - Sakhnin'!W15+'P10 - Talpiot'!W15+'P11- Salzburg'!W15)</f>
        <v/>
      </c>
      <c r="X15" s="34" t="str">
        <f>IF('P1 - Kibbutzim'!X15+'P2 - Mofet'!X15+'P3 - Beit Berl'!X15+'P4 - Kaye'!X15+'P5 - Bucharest'!X15+'P6 - Exeter'!X15+'P7 - Tallin'!X15+'P8 - Gordon'!X15+'P9 - Sakhnin'!X15+'P10 - Talpiot'!X15+'P11- Salzburg'!X15=0,"",'P1 - Kibbutzim'!X15+'P2 - Mofet'!X15+'P3 - Beit Berl'!X15+'P4 - Kaye'!X15+'P5 - Bucharest'!X15+'P6 - Exeter'!X15+'P7 - Tallin'!X15+'P8 - Gordon'!X15+'P9 - Sakhnin'!X15+'P10 - Talpiot'!X15+'P11- Salzburg'!X15)</f>
        <v/>
      </c>
      <c r="Y15" s="34" t="str">
        <f>IF('P1 - Kibbutzim'!Y15+'P2 - Mofet'!Y15+'P3 - Beit Berl'!Y15+'P4 - Kaye'!Y15+'P5 - Bucharest'!Y15+'P6 - Exeter'!Y15+'P7 - Tallin'!Y15+'P8 - Gordon'!Y15+'P9 - Sakhnin'!Y15+'P10 - Talpiot'!Y15+'P11- Salzburg'!Y15=0,"",'P1 - Kibbutzim'!Y15+'P2 - Mofet'!Y15+'P3 - Beit Berl'!Y15+'P4 - Kaye'!Y15+'P5 - Bucharest'!Y15+'P6 - Exeter'!Y15+'P7 - Tallin'!Y15+'P8 - Gordon'!Y15+'P9 - Sakhnin'!Y15+'P10 - Talpiot'!Y15+'P11- Salzburg'!Y15)</f>
        <v/>
      </c>
      <c r="Z15" s="34" t="str">
        <f>IF('P1 - Kibbutzim'!Z15+'P2 - Mofet'!Z15+'P3 - Beit Berl'!Z15+'P4 - Kaye'!Z15+'P5 - Bucharest'!Z15+'P6 - Exeter'!Z15+'P7 - Tallin'!Z15+'P8 - Gordon'!Z15+'P9 - Sakhnin'!Z15+'P10 - Talpiot'!Z15+'P11- Salzburg'!Z15=0,"",'P1 - Kibbutzim'!Z15+'P2 - Mofet'!Z15+'P3 - Beit Berl'!Z15+'P4 - Kaye'!Z15+'P5 - Bucharest'!Z15+'P6 - Exeter'!Z15+'P7 - Tallin'!Z15+'P8 - Gordon'!Z15+'P9 - Sakhnin'!Z15+'P10 - Talpiot'!Z15+'P11- Salzburg'!Z15)</f>
        <v/>
      </c>
      <c r="AA15" s="34" t="str">
        <f>IF('P1 - Kibbutzim'!AA15+'P2 - Mofet'!AA15+'P3 - Beit Berl'!AA15+'P4 - Kaye'!AA15+'P5 - Bucharest'!AA15+'P6 - Exeter'!AA15+'P7 - Tallin'!AA15+'P8 - Gordon'!AA15+'P9 - Sakhnin'!AA15+'P10 - Talpiot'!AA15+'P11- Salzburg'!AA15=0,"",'P1 - Kibbutzim'!AA15+'P2 - Mofet'!AA15+'P3 - Beit Berl'!AA15+'P4 - Kaye'!AA15+'P5 - Bucharest'!AA15+'P6 - Exeter'!AA15+'P7 - Tallin'!AA15+'P8 - Gordon'!AA15+'P9 - Sakhnin'!AA15+'P10 - Talpiot'!AA15+'P11- Salzburg'!AA15)</f>
        <v/>
      </c>
      <c r="AB15" s="34" t="str">
        <f>IF('P1 - Kibbutzim'!AB15+'P2 - Mofet'!AB15+'P3 - Beit Berl'!AB15+'P4 - Kaye'!AB15+'P5 - Bucharest'!AB15+'P6 - Exeter'!AB15+'P7 - Tallin'!AB15+'P8 - Gordon'!AB15+'P9 - Sakhnin'!AB15+'P10 - Talpiot'!AB15+'P11- Salzburg'!AB15=0,"",'P1 - Kibbutzim'!AB15+'P2 - Mofet'!AB15+'P3 - Beit Berl'!AB15+'P4 - Kaye'!AB15+'P5 - Bucharest'!AB15+'P6 - Exeter'!AB15+'P7 - Tallin'!AB15+'P8 - Gordon'!AB15+'P9 - Sakhnin'!AB15+'P10 - Talpiot'!AB15+'P11- Salzburg'!AB15)</f>
        <v/>
      </c>
      <c r="AC15" s="34">
        <f>IF('P1 - Kibbutzim'!AC15+'P2 - Mofet'!AC15+'P3 - Beit Berl'!AC15+'P4 - Kaye'!AC15+'P5 - Bucharest'!AC15+'P6 - Exeter'!AC15+'P7 - Tallin'!AC15+'P8 - Gordon'!AC15+'P9 - Sakhnin'!AC15+'P10 - Talpiot'!AC15+'P11- Salzburg'!AC15=0,"",'P1 - Kibbutzim'!AC15+'P2 - Mofet'!AC15+'P3 - Beit Berl'!AC15+'P4 - Kaye'!AC15+'P5 - Bucharest'!AC15+'P6 - Exeter'!AC15+'P7 - Tallin'!AC15+'P8 - Gordon'!AC15+'P9 - Sakhnin'!AC15+'P10 - Talpiot'!AC15+'P11- Salzburg'!AC15)</f>
        <v>4</v>
      </c>
      <c r="AD15" s="34">
        <f>IF('P1 - Kibbutzim'!AD15+'P2 - Mofet'!AD15+'P3 - Beit Berl'!AD15+'P4 - Kaye'!AD15+'P5 - Bucharest'!AD15+'P6 - Exeter'!AD15+'P7 - Tallin'!AD15+'P8 - Gordon'!AD15+'P9 - Sakhnin'!AD15+'P10 - Talpiot'!AD15+'P11- Salzburg'!AD15=0,"",'P1 - Kibbutzim'!AD15+'P2 - Mofet'!AD15+'P3 - Beit Berl'!AD15+'P4 - Kaye'!AD15+'P5 - Bucharest'!AD15+'P6 - Exeter'!AD15+'P7 - Tallin'!AD15+'P8 - Gordon'!AD15+'P9 - Sakhnin'!AD15+'P10 - Talpiot'!AD15+'P11- Salzburg'!AD15)</f>
        <v>4</v>
      </c>
      <c r="AE15" s="34" t="str">
        <f>IF('P1 - Kibbutzim'!AE15+'P2 - Mofet'!AE15+'P3 - Beit Berl'!AE15+'P4 - Kaye'!AE15+'P5 - Bucharest'!AE15+'P6 - Exeter'!AE15+'P7 - Tallin'!AE15+'P8 - Gordon'!AE15+'P9 - Sakhnin'!AE15+'P10 - Talpiot'!AE15+'P11- Salzburg'!AE15=0,"",'P1 - Kibbutzim'!AE15+'P2 - Mofet'!AE15+'P3 - Beit Berl'!AE15+'P4 - Kaye'!AE15+'P5 - Bucharest'!AE15+'P6 - Exeter'!AE15+'P7 - Tallin'!AE15+'P8 - Gordon'!AE15+'P9 - Sakhnin'!AE15+'P10 - Talpiot'!AE15+'P11- Salzburg'!AE15)</f>
        <v/>
      </c>
      <c r="AF15" s="43">
        <f>IF('P1 - Kibbutzim'!AF15+'P2 - Mofet'!AF15+'P3 - Beit Berl'!AF15+'P4 - Kaye'!AF15+'P5 - Bucharest'!AF15+'P6 - Exeter'!AF15+'P7 - Tallin'!AF15+'P8 - Gordon'!AF15+'P9 - Sakhnin'!AF15+'P10 - Talpiot'!AF15+'P11- Salzburg'!AF15=0,"",'P1 - Kibbutzim'!AF15+'P2 - Mofet'!AF15+'P3 - Beit Berl'!AF15+'P4 - Kaye'!AF15+'P5 - Bucharest'!AF15+'P6 - Exeter'!AF15+'P7 - Tallin'!AF15+'P8 - Gordon'!AF15+'P9 - Sakhnin'!AF15+'P10 - Talpiot'!AF15+'P11- Salzburg'!AF15)</f>
        <v>5</v>
      </c>
      <c r="AG15" s="43">
        <f>IF('P1 - Kibbutzim'!AG15+'P2 - Mofet'!AG15+'P3 - Beit Berl'!AG15+'P4 - Kaye'!AG15+'P5 - Bucharest'!AG15+'P6 - Exeter'!AG15+'P7 - Tallin'!AG15+'P8 - Gordon'!AG15+'P9 - Sakhnin'!AG15+'P10 - Talpiot'!AG15+'P11- Salzburg'!AG15=0,"",'P1 - Kibbutzim'!AG15+'P2 - Mofet'!AG15+'P3 - Beit Berl'!AG15+'P4 - Kaye'!AG15+'P5 - Bucharest'!AG15+'P6 - Exeter'!AG15+'P7 - Tallin'!AG15+'P8 - Gordon'!AG15+'P9 - Sakhnin'!AG15+'P10 - Talpiot'!AG15+'P11- Salzburg'!AG15)</f>
        <v>5</v>
      </c>
      <c r="AH15" s="43">
        <f>IF('P1 - Kibbutzim'!AH15+'P2 - Mofet'!AH15+'P3 - Beit Berl'!AH15+'P4 - Kaye'!AH15+'P5 - Bucharest'!AH15+'P6 - Exeter'!AH15+'P7 - Tallin'!AH15+'P8 - Gordon'!AH15+'P9 - Sakhnin'!AH15+'P10 - Talpiot'!AH15+'P11- Salzburg'!AH15=0,"",'P1 - Kibbutzim'!AH15+'P2 - Mofet'!AH15+'P3 - Beit Berl'!AH15+'P4 - Kaye'!AH15+'P5 - Bucharest'!AH15+'P6 - Exeter'!AH15+'P7 - Tallin'!AH15+'P8 - Gordon'!AH15+'P9 - Sakhnin'!AH15+'P10 - Talpiot'!AH15+'P11- Salzburg'!AH15)</f>
        <v>2</v>
      </c>
      <c r="AI15" s="34" t="str">
        <f>IF('P1 - Kibbutzim'!AI15+'P2 - Mofet'!AI15+'P3 - Beit Berl'!AI15+'P4 - Kaye'!AI15+'P5 - Bucharest'!AI15+'P6 - Exeter'!AI15+'P7 - Tallin'!AI15+'P8 - Gordon'!AI15+'P9 - Sakhnin'!AI15+'P10 - Talpiot'!AI15+'P11- Salzburg'!AI15=0,"",'P1 - Kibbutzim'!AI15+'P2 - Mofet'!AI15+'P3 - Beit Berl'!AI15+'P4 - Kaye'!AI15+'P5 - Bucharest'!AI15+'P6 - Exeter'!AI15+'P7 - Tallin'!AI15+'P8 - Gordon'!AI15+'P9 - Sakhnin'!AI15+'P10 - Talpiot'!AI15+'P11- Salzburg'!AI15)</f>
        <v/>
      </c>
      <c r="AJ15" s="34">
        <f>IF('P1 - Kibbutzim'!AJ15+'P2 - Mofet'!AJ15+'P3 - Beit Berl'!AJ15+'P4 - Kaye'!AJ15+'P5 - Bucharest'!AJ15+'P6 - Exeter'!AJ15+'P7 - Tallin'!AJ15+'P8 - Gordon'!AJ15+'P9 - Sakhnin'!AJ15+'P10 - Talpiot'!AJ15+'P11- Salzburg'!AJ15=0,"",'P1 - Kibbutzim'!AJ15+'P2 - Mofet'!AJ15+'P3 - Beit Berl'!AJ15+'P4 - Kaye'!AJ15+'P5 - Bucharest'!AJ15+'P6 - Exeter'!AJ15+'P7 - Tallin'!AJ15+'P8 - Gordon'!AJ15+'P9 - Sakhnin'!AJ15+'P10 - Talpiot'!AJ15+'P11- Salzburg'!AJ15)</f>
        <v>2</v>
      </c>
      <c r="AK15" s="34" t="str">
        <f>IF('P1 - Kibbutzim'!AK15+'P2 - Mofet'!AK15+'P3 - Beit Berl'!AK15+'P4 - Kaye'!AK15+'P5 - Bucharest'!AK15+'P6 - Exeter'!AK15+'P7 - Tallin'!AK15+'P8 - Gordon'!AK15+'P9 - Sakhnin'!AK15+'P10 - Talpiot'!AK15+'P11- Salzburg'!AK15=0,"",'P1 - Kibbutzim'!AK15+'P2 - Mofet'!AK15+'P3 - Beit Berl'!AK15+'P4 - Kaye'!AK15+'P5 - Bucharest'!AK15+'P6 - Exeter'!AK15+'P7 - Tallin'!AK15+'P8 - Gordon'!AK15+'P9 - Sakhnin'!AK15+'P10 - Talpiot'!AK15+'P11- Salzburg'!AK15)</f>
        <v/>
      </c>
      <c r="AL15" s="34">
        <f>IF('P1 - Kibbutzim'!AL15+'P2 - Mofet'!AL15+'P3 - Beit Berl'!AL15+'P4 - Kaye'!AL15+'P5 - Bucharest'!AL15+'P6 - Exeter'!AL15+'P7 - Tallin'!AL15+'P8 - Gordon'!AL15+'P9 - Sakhnin'!AL15+'P10 - Talpiot'!AL15+'P11- Salzburg'!AL15=0,"",'P1 - Kibbutzim'!AL15+'P2 - Mofet'!AL15+'P3 - Beit Berl'!AL15+'P4 - Kaye'!AL15+'P5 - Bucharest'!AL15+'P6 - Exeter'!AL15+'P7 - Tallin'!AL15+'P8 - Gordon'!AL15+'P9 - Sakhnin'!AL15+'P10 - Talpiot'!AL15+'P11- Salzburg'!AL15)</f>
        <v>2</v>
      </c>
      <c r="AM15" s="34" t="str">
        <f>IF('P1 - Kibbutzim'!AM15+'P2 - Mofet'!AM15+'P3 - Beit Berl'!AM15+'P4 - Kaye'!AM15+'P5 - Bucharest'!AM15+'P6 - Exeter'!AM15+'P7 - Tallin'!AM15+'P8 - Gordon'!AM15+'P9 - Sakhnin'!AM15+'P10 - Talpiot'!AM15+'P11- Salzburg'!AM15=0,"",'P1 - Kibbutzim'!AM15+'P2 - Mofet'!AM15+'P3 - Beit Berl'!AM15+'P4 - Kaye'!AM15+'P5 - Bucharest'!AM15+'P6 - Exeter'!AM15+'P7 - Tallin'!AM15+'P8 - Gordon'!AM15+'P9 - Sakhnin'!AM15+'P10 - Talpiot'!AM15+'P11- Salzburg'!AM15)</f>
        <v/>
      </c>
      <c r="AN15" s="34">
        <f>IF('P1 - Kibbutzim'!AN15+'P2 - Mofet'!AN15+'P3 - Beit Berl'!AN15+'P4 - Kaye'!AN15+'P5 - Bucharest'!AN15+'P6 - Exeter'!AN15+'P7 - Tallin'!AN15+'P8 - Gordon'!AN15+'P9 - Sakhnin'!AN15+'P10 - Talpiot'!AN15+'P11- Salzburg'!AN15=0,"",'P1 - Kibbutzim'!AN15+'P2 - Mofet'!AN15+'P3 - Beit Berl'!AN15+'P4 - Kaye'!AN15+'P5 - Bucharest'!AN15+'P6 - Exeter'!AN15+'P7 - Tallin'!AN15+'P8 - Gordon'!AN15+'P9 - Sakhnin'!AN15+'P10 - Talpiot'!AN15+'P11- Salzburg'!AN15)</f>
        <v>2</v>
      </c>
      <c r="AO15" s="34" t="str">
        <f>IF('P1 - Kibbutzim'!AO15+'P2 - Mofet'!AO15+'P3 - Beit Berl'!AO15+'P4 - Kaye'!AO15+'P5 - Bucharest'!AO15+'P6 - Exeter'!AO15+'P7 - Tallin'!AO15+'P8 - Gordon'!AO15+'P9 - Sakhnin'!AO15+'P10 - Talpiot'!AO15+'P11- Salzburg'!AO15=0,"",'P1 - Kibbutzim'!AO15+'P2 - Mofet'!AO15+'P3 - Beit Berl'!AO15+'P4 - Kaye'!AO15+'P5 - Bucharest'!AO15+'P6 - Exeter'!AO15+'P7 - Tallin'!AO15+'P8 - Gordon'!AO15+'P9 - Sakhnin'!AO15+'P10 - Talpiot'!AO15+'P11- Salzburg'!AO15)</f>
        <v/>
      </c>
      <c r="AP15" s="34">
        <f>IF('P1 - Kibbutzim'!AP15+'P2 - Mofet'!AP15+'P3 - Beit Berl'!AP15+'P4 - Kaye'!AP15+'P5 - Bucharest'!AP15+'P6 - Exeter'!AP15+'P7 - Tallin'!AP15+'P8 - Gordon'!AP15+'P9 - Sakhnin'!AP15+'P10 - Talpiot'!AP15+'P11- Salzburg'!AP15=0,"",'P1 - Kibbutzim'!AP15+'P2 - Mofet'!AP15+'P3 - Beit Berl'!AP15+'P4 - Kaye'!AP15+'P5 - Bucharest'!AP15+'P6 - Exeter'!AP15+'P7 - Tallin'!AP15+'P8 - Gordon'!AP15+'P9 - Sakhnin'!AP15+'P10 - Talpiot'!AP15+'P11- Salzburg'!AP15)</f>
        <v>2</v>
      </c>
      <c r="AQ15" s="34" t="str">
        <f>IF('P1 - Kibbutzim'!AQ15+'P2 - Mofet'!AQ15+'P3 - Beit Berl'!AQ15+'P4 - Kaye'!AQ15+'P5 - Bucharest'!AQ15+'P6 - Exeter'!AQ15+'P7 - Tallin'!AQ15+'P8 - Gordon'!AQ15+'P9 - Sakhnin'!AQ15+'P10 - Talpiot'!AQ15+'P11- Salzburg'!AQ15=0,"",'P1 - Kibbutzim'!AQ15+'P2 - Mofet'!AQ15+'P3 - Beit Berl'!AQ15+'P4 - Kaye'!AQ15+'P5 - Bucharest'!AQ15+'P6 - Exeter'!AQ15+'P7 - Tallin'!AQ15+'P8 - Gordon'!AQ15+'P9 - Sakhnin'!AQ15+'P10 - Talpiot'!AQ15+'P11- Salzburg'!AQ15)</f>
        <v/>
      </c>
      <c r="AR15" s="34" t="str">
        <f>IF('P1 - Kibbutzim'!AR15+'P2 - Mofet'!AR15+'P3 - Beit Berl'!AR15+'P4 - Kaye'!AR15+'P5 - Bucharest'!AR15+'P6 - Exeter'!AR15+'P7 - Tallin'!AR15+'P8 - Gordon'!AR15+'P9 - Sakhnin'!AR15+'P10 - Talpiot'!AR15+'P11- Salzburg'!AR15=0,"",'P1 - Kibbutzim'!AR15+'P2 - Mofet'!AR15+'P3 - Beit Berl'!AR15+'P4 - Kaye'!AR15+'P5 - Bucharest'!AR15+'P6 - Exeter'!AR15+'P7 - Tallin'!AR15+'P8 - Gordon'!AR15+'P9 - Sakhnin'!AR15+'P10 - Talpiot'!AR15+'P11- Salzburg'!AR15)</f>
        <v/>
      </c>
      <c r="AS15" s="34" t="str">
        <f>IF('P1 - Kibbutzim'!AS15+'P2 - Mofet'!AS15+'P3 - Beit Berl'!AS15+'P4 - Kaye'!AS15+'P5 - Bucharest'!AS15+'P6 - Exeter'!AS15+'P7 - Tallin'!AS15+'P8 - Gordon'!AS15+'P9 - Sakhnin'!AS15+'P10 - Talpiot'!AS15+'P11- Salzburg'!AS15=0,"",'P1 - Kibbutzim'!AS15+'P2 - Mofet'!AS15+'P3 - Beit Berl'!AS15+'P4 - Kaye'!AS15+'P5 - Bucharest'!AS15+'P6 - Exeter'!AS15+'P7 - Tallin'!AS15+'P8 - Gordon'!AS15+'P9 - Sakhnin'!AS15+'P10 - Talpiot'!AS15+'P11- Salzburg'!AS15)</f>
        <v/>
      </c>
      <c r="AU15" s="34">
        <f t="shared" si="2"/>
        <v>11</v>
      </c>
      <c r="AV15" s="34">
        <f t="shared" si="3"/>
        <v>18</v>
      </c>
      <c r="AW15" s="34">
        <f t="shared" si="4"/>
        <v>10</v>
      </c>
    </row>
    <row r="16" spans="1:49" ht="15" customHeight="1" x14ac:dyDescent="0.35">
      <c r="A16" s="72" t="s">
        <v>106</v>
      </c>
      <c r="B16" s="12" t="s">
        <v>74</v>
      </c>
      <c r="C16" s="14" t="s">
        <v>30</v>
      </c>
      <c r="D16" s="7"/>
      <c r="E16" s="8"/>
      <c r="F16" s="8"/>
      <c r="G16" s="76"/>
      <c r="H16" s="56"/>
      <c r="I16" s="56"/>
      <c r="J16" s="34" t="str">
        <f>IF('P1 - Kibbutzim'!J16+'P2 - Mofet'!J16+'P3 - Beit Berl'!J16+'P4 - Kaye'!J16+'P5 - Bucharest'!J16+'P6 - Exeter'!J16+'P7 - Tallin'!J16+'P8 - Gordon'!J16+'P9 - Sakhnin'!J16+'P10 - Talpiot'!J16+'P11- Salzburg'!J16=0,"",'P1 - Kibbutzim'!J16+'P2 - Mofet'!J16+'P3 - Beit Berl'!J16+'P4 - Kaye'!J16+'P5 - Bucharest'!J16+'P6 - Exeter'!J16+'P7 - Tallin'!J16+'P8 - Gordon'!J16+'P9 - Sakhnin'!J16+'P10 - Talpiot'!J16+'P11- Salzburg'!J16)</f>
        <v/>
      </c>
      <c r="K16" s="34" t="str">
        <f>IF('P1 - Kibbutzim'!K16+'P2 - Mofet'!K16+'P3 - Beit Berl'!K16+'P4 - Kaye'!K16+'P5 - Bucharest'!K16+'P6 - Exeter'!K16+'P7 - Tallin'!K16+'P8 - Gordon'!K16+'P9 - Sakhnin'!K16+'P10 - Talpiot'!K16+'P11- Salzburg'!K16=0,"",'P1 - Kibbutzim'!K16+'P2 - Mofet'!K16+'P3 - Beit Berl'!K16+'P4 - Kaye'!K16+'P5 - Bucharest'!K16+'P6 - Exeter'!K16+'P7 - Tallin'!K16+'P8 - Gordon'!K16+'P9 - Sakhnin'!K16+'P10 - Talpiot'!K16+'P11- Salzburg'!K16)</f>
        <v/>
      </c>
      <c r="L16" s="43" t="str">
        <f>IF('P1 - Kibbutzim'!L16+'P2 - Mofet'!L16+'P3 - Beit Berl'!L16+'P4 - Kaye'!L16+'P5 - Bucharest'!L16+'P6 - Exeter'!L16+'P7 - Tallin'!L16+'P8 - Gordon'!L16+'P9 - Sakhnin'!L16+'P10 - Talpiot'!L16+'P11- Salzburg'!L16=0,"",'P1 - Kibbutzim'!L16+'P2 - Mofet'!L16+'P3 - Beit Berl'!L16+'P4 - Kaye'!L16+'P5 - Bucharest'!L16+'P6 - Exeter'!L16+'P7 - Tallin'!L16+'P8 - Gordon'!L16+'P9 - Sakhnin'!L16+'P10 - Talpiot'!L16+'P11- Salzburg'!L16)</f>
        <v/>
      </c>
      <c r="M16" s="43" t="str">
        <f>IF('P1 - Kibbutzim'!M16+'P2 - Mofet'!M16+'P3 - Beit Berl'!M16+'P4 - Kaye'!M16+'P5 - Bucharest'!M16+'P6 - Exeter'!M16+'P7 - Tallin'!M16+'P8 - Gordon'!M16+'P9 - Sakhnin'!M16+'P10 - Talpiot'!M16+'P11- Salzburg'!M16=0,"",'P1 - Kibbutzim'!M16+'P2 - Mofet'!M16+'P3 - Beit Berl'!M16+'P4 - Kaye'!M16+'P5 - Bucharest'!M16+'P6 - Exeter'!M16+'P7 - Tallin'!M16+'P8 - Gordon'!M16+'P9 - Sakhnin'!M16+'P10 - Talpiot'!M16+'P11- Salzburg'!M16)</f>
        <v/>
      </c>
      <c r="N16" s="34" t="str">
        <f>IF('P1 - Kibbutzim'!N16+'P2 - Mofet'!N16+'P3 - Beit Berl'!N16+'P4 - Kaye'!N16+'P5 - Bucharest'!N16+'P6 - Exeter'!N16+'P7 - Tallin'!N16+'P8 - Gordon'!N16+'P9 - Sakhnin'!N16+'P10 - Talpiot'!N16+'P11- Salzburg'!N16=0,"",'P1 - Kibbutzim'!N16+'P2 - Mofet'!N16+'P3 - Beit Berl'!N16+'P4 - Kaye'!N16+'P5 - Bucharest'!N16+'P6 - Exeter'!N16+'P7 - Tallin'!N16+'P8 - Gordon'!N16+'P9 - Sakhnin'!N16+'P10 - Talpiot'!N16+'P11- Salzburg'!N16)</f>
        <v/>
      </c>
      <c r="O16" s="34" t="str">
        <f>IF('P1 - Kibbutzim'!O16+'P2 - Mofet'!O16+'P3 - Beit Berl'!O16+'P4 - Kaye'!O16+'P5 - Bucharest'!O16+'P6 - Exeter'!O16+'P7 - Tallin'!O16+'P8 - Gordon'!O16+'P9 - Sakhnin'!O16+'P10 - Talpiot'!O16+'P11- Salzburg'!O16=0,"",'P1 - Kibbutzim'!O16+'P2 - Mofet'!O16+'P3 - Beit Berl'!O16+'P4 - Kaye'!O16+'P5 - Bucharest'!O16+'P6 - Exeter'!O16+'P7 - Tallin'!O16+'P8 - Gordon'!O16+'P9 - Sakhnin'!O16+'P10 - Talpiot'!O16+'P11- Salzburg'!O16)</f>
        <v/>
      </c>
      <c r="P16" s="34" t="str">
        <f>IF('P1 - Kibbutzim'!P16+'P2 - Mofet'!P16+'P3 - Beit Berl'!P16+'P4 - Kaye'!P16+'P5 - Bucharest'!P16+'P6 - Exeter'!P16+'P7 - Tallin'!P16+'P8 - Gordon'!P16+'P9 - Sakhnin'!P16+'P10 - Talpiot'!P16+'P11- Salzburg'!P16=0,"",'P1 - Kibbutzim'!P16+'P2 - Mofet'!P16+'P3 - Beit Berl'!P16+'P4 - Kaye'!P16+'P5 - Bucharest'!P16+'P6 - Exeter'!P16+'P7 - Tallin'!P16+'P8 - Gordon'!P16+'P9 - Sakhnin'!P16+'P10 - Talpiot'!P16+'P11- Salzburg'!P16)</f>
        <v/>
      </c>
      <c r="Q16" s="34" t="str">
        <f>IF('P1 - Kibbutzim'!Q16+'P2 - Mofet'!Q16+'P3 - Beit Berl'!Q16+'P4 - Kaye'!Q16+'P5 - Bucharest'!Q16+'P6 - Exeter'!Q16+'P7 - Tallin'!Q16+'P8 - Gordon'!Q16+'P9 - Sakhnin'!Q16+'P10 - Talpiot'!Q16+'P11- Salzburg'!Q16=0,"",'P1 - Kibbutzim'!Q16+'P2 - Mofet'!Q16+'P3 - Beit Berl'!Q16+'P4 - Kaye'!Q16+'P5 - Bucharest'!Q16+'P6 - Exeter'!Q16+'P7 - Tallin'!Q16+'P8 - Gordon'!Q16+'P9 - Sakhnin'!Q16+'P10 - Talpiot'!Q16+'P11- Salzburg'!Q16)</f>
        <v/>
      </c>
      <c r="R16" s="34" t="str">
        <f>IF('P1 - Kibbutzim'!R16+'P2 - Mofet'!R16+'P3 - Beit Berl'!R16+'P4 - Kaye'!R16+'P5 - Bucharest'!R16+'P6 - Exeter'!R16+'P7 - Tallin'!R16+'P8 - Gordon'!R16+'P9 - Sakhnin'!R16+'P10 - Talpiot'!R16+'P11- Salzburg'!R16=0,"",'P1 - Kibbutzim'!R16+'P2 - Mofet'!R16+'P3 - Beit Berl'!R16+'P4 - Kaye'!R16+'P5 - Bucharest'!R16+'P6 - Exeter'!R16+'P7 - Tallin'!R16+'P8 - Gordon'!R16+'P9 - Sakhnin'!R16+'P10 - Talpiot'!R16+'P11- Salzburg'!R16)</f>
        <v/>
      </c>
      <c r="S16" s="34" t="str">
        <f>IF('P1 - Kibbutzim'!S16+'P2 - Mofet'!S16+'P3 - Beit Berl'!S16+'P4 - Kaye'!S16+'P5 - Bucharest'!S16+'P6 - Exeter'!S16+'P7 - Tallin'!S16+'P8 - Gordon'!S16+'P9 - Sakhnin'!S16+'P10 - Talpiot'!S16+'P11- Salzburg'!S16=0,"",'P1 - Kibbutzim'!S16+'P2 - Mofet'!S16+'P3 - Beit Berl'!S16+'P4 - Kaye'!S16+'P5 - Bucharest'!S16+'P6 - Exeter'!S16+'P7 - Tallin'!S16+'P8 - Gordon'!S16+'P9 - Sakhnin'!S16+'P10 - Talpiot'!S16+'P11- Salzburg'!S16)</f>
        <v/>
      </c>
      <c r="T16" s="43" t="str">
        <f>IF('P1 - Kibbutzim'!T16+'P2 - Mofet'!T16+'P3 - Beit Berl'!T16+'P4 - Kaye'!T16+'P5 - Bucharest'!T16+'P6 - Exeter'!T16+'P7 - Tallin'!T16+'P8 - Gordon'!T16+'P9 - Sakhnin'!T16+'P10 - Talpiot'!T16+'P11- Salzburg'!T16=0,"",'P1 - Kibbutzim'!T16+'P2 - Mofet'!T16+'P3 - Beit Berl'!T16+'P4 - Kaye'!T16+'P5 - Bucharest'!T16+'P6 - Exeter'!T16+'P7 - Tallin'!T16+'P8 - Gordon'!T16+'P9 - Sakhnin'!T16+'P10 - Talpiot'!T16+'P11- Salzburg'!T16)</f>
        <v/>
      </c>
      <c r="U16" s="43" t="str">
        <f>IF('P1 - Kibbutzim'!U16+'P2 - Mofet'!U16+'P3 - Beit Berl'!U16+'P4 - Kaye'!U16+'P5 - Bucharest'!U16+'P6 - Exeter'!U16+'P7 - Tallin'!U16+'P8 - Gordon'!U16+'P9 - Sakhnin'!U16+'P10 - Talpiot'!U16+'P11- Salzburg'!U16=0,"",'P1 - Kibbutzim'!U16+'P2 - Mofet'!U16+'P3 - Beit Berl'!U16+'P4 - Kaye'!U16+'P5 - Bucharest'!U16+'P6 - Exeter'!U16+'P7 - Tallin'!U16+'P8 - Gordon'!U16+'P9 - Sakhnin'!U16+'P10 - Talpiot'!U16+'P11- Salzburg'!U16)</f>
        <v/>
      </c>
      <c r="V16" s="43" t="str">
        <f>IF('P1 - Kibbutzim'!V16+'P2 - Mofet'!V16+'P3 - Beit Berl'!V16+'P4 - Kaye'!V16+'P5 - Bucharest'!V16+'P6 - Exeter'!V16+'P7 - Tallin'!V16+'P8 - Gordon'!V16+'P9 - Sakhnin'!V16+'P10 - Talpiot'!V16+'P11- Salzburg'!V16=0,"",'P1 - Kibbutzim'!V16+'P2 - Mofet'!V16+'P3 - Beit Berl'!V16+'P4 - Kaye'!V16+'P5 - Bucharest'!V16+'P6 - Exeter'!V16+'P7 - Tallin'!V16+'P8 - Gordon'!V16+'P9 - Sakhnin'!V16+'P10 - Talpiot'!V16+'P11- Salzburg'!V16)</f>
        <v/>
      </c>
      <c r="W16" s="34" t="str">
        <f>IF('P1 - Kibbutzim'!W16+'P2 - Mofet'!W16+'P3 - Beit Berl'!W16+'P4 - Kaye'!W16+'P5 - Bucharest'!W16+'P6 - Exeter'!W16+'P7 - Tallin'!W16+'P8 - Gordon'!W16+'P9 - Sakhnin'!W16+'P10 - Talpiot'!W16+'P11- Salzburg'!W16=0,"",'P1 - Kibbutzim'!W16+'P2 - Mofet'!W16+'P3 - Beit Berl'!W16+'P4 - Kaye'!W16+'P5 - Bucharest'!W16+'P6 - Exeter'!W16+'P7 - Tallin'!W16+'P8 - Gordon'!W16+'P9 - Sakhnin'!W16+'P10 - Talpiot'!W16+'P11- Salzburg'!W16)</f>
        <v/>
      </c>
      <c r="X16" s="34" t="str">
        <f>IF('P1 - Kibbutzim'!X16+'P2 - Mofet'!X16+'P3 - Beit Berl'!X16+'P4 - Kaye'!X16+'P5 - Bucharest'!X16+'P6 - Exeter'!X16+'P7 - Tallin'!X16+'P8 - Gordon'!X16+'P9 - Sakhnin'!X16+'P10 - Talpiot'!X16+'P11- Salzburg'!X16=0,"",'P1 - Kibbutzim'!X16+'P2 - Mofet'!X16+'P3 - Beit Berl'!X16+'P4 - Kaye'!X16+'P5 - Bucharest'!X16+'P6 - Exeter'!X16+'P7 - Tallin'!X16+'P8 - Gordon'!X16+'P9 - Sakhnin'!X16+'P10 - Talpiot'!X16+'P11- Salzburg'!X16)</f>
        <v/>
      </c>
      <c r="Y16" s="34" t="str">
        <f>IF('P1 - Kibbutzim'!Y16+'P2 - Mofet'!Y16+'P3 - Beit Berl'!Y16+'P4 - Kaye'!Y16+'P5 - Bucharest'!Y16+'P6 - Exeter'!Y16+'P7 - Tallin'!Y16+'P8 - Gordon'!Y16+'P9 - Sakhnin'!Y16+'P10 - Talpiot'!Y16+'P11- Salzburg'!Y16=0,"",'P1 - Kibbutzim'!Y16+'P2 - Mofet'!Y16+'P3 - Beit Berl'!Y16+'P4 - Kaye'!Y16+'P5 - Bucharest'!Y16+'P6 - Exeter'!Y16+'P7 - Tallin'!Y16+'P8 - Gordon'!Y16+'P9 - Sakhnin'!Y16+'P10 - Talpiot'!Y16+'P11- Salzburg'!Y16)</f>
        <v/>
      </c>
      <c r="Z16" s="34" t="str">
        <f>IF('P1 - Kibbutzim'!Z16+'P2 - Mofet'!Z16+'P3 - Beit Berl'!Z16+'P4 - Kaye'!Z16+'P5 - Bucharest'!Z16+'P6 - Exeter'!Z16+'P7 - Tallin'!Z16+'P8 - Gordon'!Z16+'P9 - Sakhnin'!Z16+'P10 - Talpiot'!Z16+'P11- Salzburg'!Z16=0,"",'P1 - Kibbutzim'!Z16+'P2 - Mofet'!Z16+'P3 - Beit Berl'!Z16+'P4 - Kaye'!Z16+'P5 - Bucharest'!Z16+'P6 - Exeter'!Z16+'P7 - Tallin'!Z16+'P8 - Gordon'!Z16+'P9 - Sakhnin'!Z16+'P10 - Talpiot'!Z16+'P11- Salzburg'!Z16)</f>
        <v/>
      </c>
      <c r="AA16" s="34" t="str">
        <f>IF('P1 - Kibbutzim'!AA16+'P2 - Mofet'!AA16+'P3 - Beit Berl'!AA16+'P4 - Kaye'!AA16+'P5 - Bucharest'!AA16+'P6 - Exeter'!AA16+'P7 - Tallin'!AA16+'P8 - Gordon'!AA16+'P9 - Sakhnin'!AA16+'P10 - Talpiot'!AA16+'P11- Salzburg'!AA16=0,"",'P1 - Kibbutzim'!AA16+'P2 - Mofet'!AA16+'P3 - Beit Berl'!AA16+'P4 - Kaye'!AA16+'P5 - Bucharest'!AA16+'P6 - Exeter'!AA16+'P7 - Tallin'!AA16+'P8 - Gordon'!AA16+'P9 - Sakhnin'!AA16+'P10 - Talpiot'!AA16+'P11- Salzburg'!AA16)</f>
        <v/>
      </c>
      <c r="AB16" s="34" t="str">
        <f>IF('P1 - Kibbutzim'!AB16+'P2 - Mofet'!AB16+'P3 - Beit Berl'!AB16+'P4 - Kaye'!AB16+'P5 - Bucharest'!AB16+'P6 - Exeter'!AB16+'P7 - Tallin'!AB16+'P8 - Gordon'!AB16+'P9 - Sakhnin'!AB16+'P10 - Talpiot'!AB16+'P11- Salzburg'!AB16=0,"",'P1 - Kibbutzim'!AB16+'P2 - Mofet'!AB16+'P3 - Beit Berl'!AB16+'P4 - Kaye'!AB16+'P5 - Bucharest'!AB16+'P6 - Exeter'!AB16+'P7 - Tallin'!AB16+'P8 - Gordon'!AB16+'P9 - Sakhnin'!AB16+'P10 - Talpiot'!AB16+'P11- Salzburg'!AB16)</f>
        <v/>
      </c>
      <c r="AC16" s="34" t="str">
        <f>IF('P1 - Kibbutzim'!AC16+'P2 - Mofet'!AC16+'P3 - Beit Berl'!AC16+'P4 - Kaye'!AC16+'P5 - Bucharest'!AC16+'P6 - Exeter'!AC16+'P7 - Tallin'!AC16+'P8 - Gordon'!AC16+'P9 - Sakhnin'!AC16+'P10 - Talpiot'!AC16+'P11- Salzburg'!AC16=0,"",'P1 - Kibbutzim'!AC16+'P2 - Mofet'!AC16+'P3 - Beit Berl'!AC16+'P4 - Kaye'!AC16+'P5 - Bucharest'!AC16+'P6 - Exeter'!AC16+'P7 - Tallin'!AC16+'P8 - Gordon'!AC16+'P9 - Sakhnin'!AC16+'P10 - Talpiot'!AC16+'P11- Salzburg'!AC16)</f>
        <v/>
      </c>
      <c r="AD16" s="34" t="str">
        <f>IF('P1 - Kibbutzim'!AD16+'P2 - Mofet'!AD16+'P3 - Beit Berl'!AD16+'P4 - Kaye'!AD16+'P5 - Bucharest'!AD16+'P6 - Exeter'!AD16+'P7 - Tallin'!AD16+'P8 - Gordon'!AD16+'P9 - Sakhnin'!AD16+'P10 - Talpiot'!AD16+'P11- Salzburg'!AD16=0,"",'P1 - Kibbutzim'!AD16+'P2 - Mofet'!AD16+'P3 - Beit Berl'!AD16+'P4 - Kaye'!AD16+'P5 - Bucharest'!AD16+'P6 - Exeter'!AD16+'P7 - Tallin'!AD16+'P8 - Gordon'!AD16+'P9 - Sakhnin'!AD16+'P10 - Talpiot'!AD16+'P11- Salzburg'!AD16)</f>
        <v/>
      </c>
      <c r="AE16" s="34" t="str">
        <f>IF('P1 - Kibbutzim'!AE16+'P2 - Mofet'!AE16+'P3 - Beit Berl'!AE16+'P4 - Kaye'!AE16+'P5 - Bucharest'!AE16+'P6 - Exeter'!AE16+'P7 - Tallin'!AE16+'P8 - Gordon'!AE16+'P9 - Sakhnin'!AE16+'P10 - Talpiot'!AE16+'P11- Salzburg'!AE16=0,"",'P1 - Kibbutzim'!AE16+'P2 - Mofet'!AE16+'P3 - Beit Berl'!AE16+'P4 - Kaye'!AE16+'P5 - Bucharest'!AE16+'P6 - Exeter'!AE16+'P7 - Tallin'!AE16+'P8 - Gordon'!AE16+'P9 - Sakhnin'!AE16+'P10 - Talpiot'!AE16+'P11- Salzburg'!AE16)</f>
        <v/>
      </c>
      <c r="AF16" s="43" t="str">
        <f>IF('P1 - Kibbutzim'!AF16+'P2 - Mofet'!AF16+'P3 - Beit Berl'!AF16+'P4 - Kaye'!AF16+'P5 - Bucharest'!AF16+'P6 - Exeter'!AF16+'P7 - Tallin'!AF16+'P8 - Gordon'!AF16+'P9 - Sakhnin'!AF16+'P10 - Talpiot'!AF16+'P11- Salzburg'!AF16=0,"",'P1 - Kibbutzim'!AF16+'P2 - Mofet'!AF16+'P3 - Beit Berl'!AF16+'P4 - Kaye'!AF16+'P5 - Bucharest'!AF16+'P6 - Exeter'!AF16+'P7 - Tallin'!AF16+'P8 - Gordon'!AF16+'P9 - Sakhnin'!AF16+'P10 - Talpiot'!AF16+'P11- Salzburg'!AF16)</f>
        <v/>
      </c>
      <c r="AG16" s="43" t="str">
        <f>IF('P1 - Kibbutzim'!AG16+'P2 - Mofet'!AG16+'P3 - Beit Berl'!AG16+'P4 - Kaye'!AG16+'P5 - Bucharest'!AG16+'P6 - Exeter'!AG16+'P7 - Tallin'!AG16+'P8 - Gordon'!AG16+'P9 - Sakhnin'!AG16+'P10 - Talpiot'!AG16+'P11- Salzburg'!AG16=0,"",'P1 - Kibbutzim'!AG16+'P2 - Mofet'!AG16+'P3 - Beit Berl'!AG16+'P4 - Kaye'!AG16+'P5 - Bucharest'!AG16+'P6 - Exeter'!AG16+'P7 - Tallin'!AG16+'P8 - Gordon'!AG16+'P9 - Sakhnin'!AG16+'P10 - Talpiot'!AG16+'P11- Salzburg'!AG16)</f>
        <v/>
      </c>
      <c r="AH16" s="43" t="str">
        <f>IF('P1 - Kibbutzim'!AH16+'P2 - Mofet'!AH16+'P3 - Beit Berl'!AH16+'P4 - Kaye'!AH16+'P5 - Bucharest'!AH16+'P6 - Exeter'!AH16+'P7 - Tallin'!AH16+'P8 - Gordon'!AH16+'P9 - Sakhnin'!AH16+'P10 - Talpiot'!AH16+'P11- Salzburg'!AH16=0,"",'P1 - Kibbutzim'!AH16+'P2 - Mofet'!AH16+'P3 - Beit Berl'!AH16+'P4 - Kaye'!AH16+'P5 - Bucharest'!AH16+'P6 - Exeter'!AH16+'P7 - Tallin'!AH16+'P8 - Gordon'!AH16+'P9 - Sakhnin'!AH16+'P10 - Talpiot'!AH16+'P11- Salzburg'!AH16)</f>
        <v/>
      </c>
      <c r="AI16" s="34" t="str">
        <f>IF('P1 - Kibbutzim'!AI16+'P2 - Mofet'!AI16+'P3 - Beit Berl'!AI16+'P4 - Kaye'!AI16+'P5 - Bucharest'!AI16+'P6 - Exeter'!AI16+'P7 - Tallin'!AI16+'P8 - Gordon'!AI16+'P9 - Sakhnin'!AI16+'P10 - Talpiot'!AI16+'P11- Salzburg'!AI16=0,"",'P1 - Kibbutzim'!AI16+'P2 - Mofet'!AI16+'P3 - Beit Berl'!AI16+'P4 - Kaye'!AI16+'P5 - Bucharest'!AI16+'P6 - Exeter'!AI16+'P7 - Tallin'!AI16+'P8 - Gordon'!AI16+'P9 - Sakhnin'!AI16+'P10 - Talpiot'!AI16+'P11- Salzburg'!AI16)</f>
        <v/>
      </c>
      <c r="AJ16" s="34" t="str">
        <f>IF('P1 - Kibbutzim'!AJ16+'P2 - Mofet'!AJ16+'P3 - Beit Berl'!AJ16+'P4 - Kaye'!AJ16+'P5 - Bucharest'!AJ16+'P6 - Exeter'!AJ16+'P7 - Tallin'!AJ16+'P8 - Gordon'!AJ16+'P9 - Sakhnin'!AJ16+'P10 - Talpiot'!AJ16+'P11- Salzburg'!AJ16=0,"",'P1 - Kibbutzim'!AJ16+'P2 - Mofet'!AJ16+'P3 - Beit Berl'!AJ16+'P4 - Kaye'!AJ16+'P5 - Bucharest'!AJ16+'P6 - Exeter'!AJ16+'P7 - Tallin'!AJ16+'P8 - Gordon'!AJ16+'P9 - Sakhnin'!AJ16+'P10 - Talpiot'!AJ16+'P11- Salzburg'!AJ16)</f>
        <v/>
      </c>
      <c r="AK16" s="34">
        <f>IF('P1 - Kibbutzim'!AK16+'P2 - Mofet'!AK16+'P3 - Beit Berl'!AK16+'P4 - Kaye'!AK16+'P5 - Bucharest'!AK16+'P6 - Exeter'!AK16+'P7 - Tallin'!AK16+'P8 - Gordon'!AK16+'P9 - Sakhnin'!AK16+'P10 - Talpiot'!AK16+'P11- Salzburg'!AK16=0,"",'P1 - Kibbutzim'!AK16+'P2 - Mofet'!AK16+'P3 - Beit Berl'!AK16+'P4 - Kaye'!AK16+'P5 - Bucharest'!AK16+'P6 - Exeter'!AK16+'P7 - Tallin'!AK16+'P8 - Gordon'!AK16+'P9 - Sakhnin'!AK16+'P10 - Talpiot'!AK16+'P11- Salzburg'!AK16)</f>
        <v>2</v>
      </c>
      <c r="AL16" s="34">
        <f>IF('P1 - Kibbutzim'!AL16+'P2 - Mofet'!AL16+'P3 - Beit Berl'!AL16+'P4 - Kaye'!AL16+'P5 - Bucharest'!AL16+'P6 - Exeter'!AL16+'P7 - Tallin'!AL16+'P8 - Gordon'!AL16+'P9 - Sakhnin'!AL16+'P10 - Talpiot'!AL16+'P11- Salzburg'!AL16=0,"",'P1 - Kibbutzim'!AL16+'P2 - Mofet'!AL16+'P3 - Beit Berl'!AL16+'P4 - Kaye'!AL16+'P5 - Bucharest'!AL16+'P6 - Exeter'!AL16+'P7 - Tallin'!AL16+'P8 - Gordon'!AL16+'P9 - Sakhnin'!AL16+'P10 - Talpiot'!AL16+'P11- Salzburg'!AL16)</f>
        <v>2</v>
      </c>
      <c r="AM16" s="34" t="str">
        <f>IF('P1 - Kibbutzim'!AM16+'P2 - Mofet'!AM16+'P3 - Beit Berl'!AM16+'P4 - Kaye'!AM16+'P5 - Bucharest'!AM16+'P6 - Exeter'!AM16+'P7 - Tallin'!AM16+'P8 - Gordon'!AM16+'P9 - Sakhnin'!AM16+'P10 - Talpiot'!AM16+'P11- Salzburg'!AM16=0,"",'P1 - Kibbutzim'!AM16+'P2 - Mofet'!AM16+'P3 - Beit Berl'!AM16+'P4 - Kaye'!AM16+'P5 - Bucharest'!AM16+'P6 - Exeter'!AM16+'P7 - Tallin'!AM16+'P8 - Gordon'!AM16+'P9 - Sakhnin'!AM16+'P10 - Talpiot'!AM16+'P11- Salzburg'!AM16)</f>
        <v/>
      </c>
      <c r="AN16" s="34" t="str">
        <f>IF('P1 - Kibbutzim'!AN16+'P2 - Mofet'!AN16+'P3 - Beit Berl'!AN16+'P4 - Kaye'!AN16+'P5 - Bucharest'!AN16+'P6 - Exeter'!AN16+'P7 - Tallin'!AN16+'P8 - Gordon'!AN16+'P9 - Sakhnin'!AN16+'P10 - Talpiot'!AN16+'P11- Salzburg'!AN16=0,"",'P1 - Kibbutzim'!AN16+'P2 - Mofet'!AN16+'P3 - Beit Berl'!AN16+'P4 - Kaye'!AN16+'P5 - Bucharest'!AN16+'P6 - Exeter'!AN16+'P7 - Tallin'!AN16+'P8 - Gordon'!AN16+'P9 - Sakhnin'!AN16+'P10 - Talpiot'!AN16+'P11- Salzburg'!AN16)</f>
        <v/>
      </c>
      <c r="AO16" s="34">
        <f>IF('P1 - Kibbutzim'!AO16+'P2 - Mofet'!AO16+'P3 - Beit Berl'!AO16+'P4 - Kaye'!AO16+'P5 - Bucharest'!AO16+'P6 - Exeter'!AO16+'P7 - Tallin'!AO16+'P8 - Gordon'!AO16+'P9 - Sakhnin'!AO16+'P10 - Talpiot'!AO16+'P11- Salzburg'!AO16=0,"",'P1 - Kibbutzim'!AO16+'P2 - Mofet'!AO16+'P3 - Beit Berl'!AO16+'P4 - Kaye'!AO16+'P5 - Bucharest'!AO16+'P6 - Exeter'!AO16+'P7 - Tallin'!AO16+'P8 - Gordon'!AO16+'P9 - Sakhnin'!AO16+'P10 - Talpiot'!AO16+'P11- Salzburg'!AO16)</f>
        <v>2</v>
      </c>
      <c r="AP16" s="34">
        <f>IF('P1 - Kibbutzim'!AP16+'P2 - Mofet'!AP16+'P3 - Beit Berl'!AP16+'P4 - Kaye'!AP16+'P5 - Bucharest'!AP16+'P6 - Exeter'!AP16+'P7 - Tallin'!AP16+'P8 - Gordon'!AP16+'P9 - Sakhnin'!AP16+'P10 - Talpiot'!AP16+'P11- Salzburg'!AP16=0,"",'P1 - Kibbutzim'!AP16+'P2 - Mofet'!AP16+'P3 - Beit Berl'!AP16+'P4 - Kaye'!AP16+'P5 - Bucharest'!AP16+'P6 - Exeter'!AP16+'P7 - Tallin'!AP16+'P8 - Gordon'!AP16+'P9 - Sakhnin'!AP16+'P10 - Talpiot'!AP16+'P11- Salzburg'!AP16)</f>
        <v>3</v>
      </c>
      <c r="AQ16" s="34" t="str">
        <f>IF('P1 - Kibbutzim'!AQ16+'P2 - Mofet'!AQ16+'P3 - Beit Berl'!AQ16+'P4 - Kaye'!AQ16+'P5 - Bucharest'!AQ16+'P6 - Exeter'!AQ16+'P7 - Tallin'!AQ16+'P8 - Gordon'!AQ16+'P9 - Sakhnin'!AQ16+'P10 - Talpiot'!AQ16+'P11- Salzburg'!AQ16=0,"",'P1 - Kibbutzim'!AQ16+'P2 - Mofet'!AQ16+'P3 - Beit Berl'!AQ16+'P4 - Kaye'!AQ16+'P5 - Bucharest'!AQ16+'P6 - Exeter'!AQ16+'P7 - Tallin'!AQ16+'P8 - Gordon'!AQ16+'P9 - Sakhnin'!AQ16+'P10 - Talpiot'!AQ16+'P11- Salzburg'!AQ16)</f>
        <v/>
      </c>
      <c r="AR16" s="34" t="str">
        <f>IF('P1 - Kibbutzim'!AR16+'P2 - Mofet'!AR16+'P3 - Beit Berl'!AR16+'P4 - Kaye'!AR16+'P5 - Bucharest'!AR16+'P6 - Exeter'!AR16+'P7 - Tallin'!AR16+'P8 - Gordon'!AR16+'P9 - Sakhnin'!AR16+'P10 - Talpiot'!AR16+'P11- Salzburg'!AR16=0,"",'P1 - Kibbutzim'!AR16+'P2 - Mofet'!AR16+'P3 - Beit Berl'!AR16+'P4 - Kaye'!AR16+'P5 - Bucharest'!AR16+'P6 - Exeter'!AR16+'P7 - Tallin'!AR16+'P8 - Gordon'!AR16+'P9 - Sakhnin'!AR16+'P10 - Talpiot'!AR16+'P11- Salzburg'!AR16)</f>
        <v/>
      </c>
      <c r="AS16" s="34" t="str">
        <f>IF('P1 - Kibbutzim'!AS16+'P2 - Mofet'!AS16+'P3 - Beit Berl'!AS16+'P4 - Kaye'!AS16+'P5 - Bucharest'!AS16+'P6 - Exeter'!AS16+'P7 - Tallin'!AS16+'P8 - Gordon'!AS16+'P9 - Sakhnin'!AS16+'P10 - Talpiot'!AS16+'P11- Salzburg'!AS16=0,"",'P1 - Kibbutzim'!AS16+'P2 - Mofet'!AS16+'P3 - Beit Berl'!AS16+'P4 - Kaye'!AS16+'P5 - Bucharest'!AS16+'P6 - Exeter'!AS16+'P7 - Tallin'!AS16+'P8 - Gordon'!AS16+'P9 - Sakhnin'!AS16+'P10 - Talpiot'!AS16+'P11- Salzburg'!AS16)</f>
        <v/>
      </c>
      <c r="AU16" s="34">
        <f t="shared" si="2"/>
        <v>0</v>
      </c>
      <c r="AV16" s="34">
        <f t="shared" si="3"/>
        <v>0</v>
      </c>
      <c r="AW16" s="34">
        <f t="shared" si="4"/>
        <v>9</v>
      </c>
    </row>
    <row r="17" spans="1:49" ht="15" customHeight="1" x14ac:dyDescent="0.35">
      <c r="A17" s="72" t="s">
        <v>119</v>
      </c>
      <c r="B17" s="12" t="s">
        <v>75</v>
      </c>
      <c r="C17" s="14" t="s">
        <v>31</v>
      </c>
      <c r="D17" s="7"/>
      <c r="E17" s="8"/>
      <c r="F17" s="8"/>
      <c r="G17" s="76"/>
      <c r="H17" s="56"/>
      <c r="I17" s="56"/>
      <c r="J17" s="34" t="str">
        <f>IF('P1 - Kibbutzim'!J17+'P2 - Mofet'!J17+'P3 - Beit Berl'!J17+'P4 - Kaye'!J17+'P5 - Bucharest'!J17+'P6 - Exeter'!J17+'P7 - Tallin'!J17+'P8 - Gordon'!J17+'P9 - Sakhnin'!J17+'P10 - Talpiot'!J17+'P11- Salzburg'!J17=0,"",'P1 - Kibbutzim'!J17+'P2 - Mofet'!J17+'P3 - Beit Berl'!J17+'P4 - Kaye'!J17+'P5 - Bucharest'!J17+'P6 - Exeter'!J17+'P7 - Tallin'!J17+'P8 - Gordon'!J17+'P9 - Sakhnin'!J17+'P10 - Talpiot'!J17+'P11- Salzburg'!J17)</f>
        <v/>
      </c>
      <c r="K17" s="34" t="str">
        <f>IF('P1 - Kibbutzim'!K17+'P2 - Mofet'!K17+'P3 - Beit Berl'!K17+'P4 - Kaye'!K17+'P5 - Bucharest'!K17+'P6 - Exeter'!K17+'P7 - Tallin'!K17+'P8 - Gordon'!K17+'P9 - Sakhnin'!K17+'P10 - Talpiot'!K17+'P11- Salzburg'!K17=0,"",'P1 - Kibbutzim'!K17+'P2 - Mofet'!K17+'P3 - Beit Berl'!K17+'P4 - Kaye'!K17+'P5 - Bucharest'!K17+'P6 - Exeter'!K17+'P7 - Tallin'!K17+'P8 - Gordon'!K17+'P9 - Sakhnin'!K17+'P10 - Talpiot'!K17+'P11- Salzburg'!K17)</f>
        <v/>
      </c>
      <c r="L17" s="43">
        <f>IF('P1 - Kibbutzim'!L17+'P2 - Mofet'!L17+'P3 - Beit Berl'!L17+'P4 - Kaye'!L17+'P5 - Bucharest'!L17+'P6 - Exeter'!L17+'P7 - Tallin'!L17+'P8 - Gordon'!L17+'P9 - Sakhnin'!L17+'P10 - Talpiot'!L17+'P11- Salzburg'!L17=0,"",'P1 - Kibbutzim'!L17+'P2 - Mofet'!L17+'P3 - Beit Berl'!L17+'P4 - Kaye'!L17+'P5 - Bucharest'!L17+'P6 - Exeter'!L17+'P7 - Tallin'!L17+'P8 - Gordon'!L17+'P9 - Sakhnin'!L17+'P10 - Talpiot'!L17+'P11- Salzburg'!L17)</f>
        <v>7</v>
      </c>
      <c r="M17" s="43">
        <f>IF('P1 - Kibbutzim'!M17+'P2 - Mofet'!M17+'P3 - Beit Berl'!M17+'P4 - Kaye'!M17+'P5 - Bucharest'!M17+'P6 - Exeter'!M17+'P7 - Tallin'!M17+'P8 - Gordon'!M17+'P9 - Sakhnin'!M17+'P10 - Talpiot'!M17+'P11- Salzburg'!M17=0,"",'P1 - Kibbutzim'!M17+'P2 - Mofet'!M17+'P3 - Beit Berl'!M17+'P4 - Kaye'!M17+'P5 - Bucharest'!M17+'P6 - Exeter'!M17+'P7 - Tallin'!M17+'P8 - Gordon'!M17+'P9 - Sakhnin'!M17+'P10 - Talpiot'!M17+'P11- Salzburg'!M17)</f>
        <v>7</v>
      </c>
      <c r="N17" s="43">
        <f>IF('P1 - Kibbutzim'!N17+'P2 - Mofet'!N17+'P3 - Beit Berl'!N17+'P4 - Kaye'!N17+'P5 - Bucharest'!N17+'P6 - Exeter'!N17+'P7 - Tallin'!N17+'P8 - Gordon'!N17+'P9 - Sakhnin'!N17+'P10 - Talpiot'!N17+'P11- Salzburg'!N17=0,"",'P1 - Kibbutzim'!N17+'P2 - Mofet'!N17+'P3 - Beit Berl'!N17+'P4 - Kaye'!N17+'P5 - Bucharest'!N17+'P6 - Exeter'!N17+'P7 - Tallin'!N17+'P8 - Gordon'!N17+'P9 - Sakhnin'!N17+'P10 - Talpiot'!N17+'P11- Salzburg'!N17)</f>
        <v>7</v>
      </c>
      <c r="O17" s="34" t="str">
        <f>IF('P1 - Kibbutzim'!O17+'P2 - Mofet'!O17+'P3 - Beit Berl'!O17+'P4 - Kaye'!O17+'P5 - Bucharest'!O17+'P6 - Exeter'!O17+'P7 - Tallin'!O17+'P8 - Gordon'!O17+'P9 - Sakhnin'!O17+'P10 - Talpiot'!O17+'P11- Salzburg'!O17=0,"",'P1 - Kibbutzim'!O17+'P2 - Mofet'!O17+'P3 - Beit Berl'!O17+'P4 - Kaye'!O17+'P5 - Bucharest'!O17+'P6 - Exeter'!O17+'P7 - Tallin'!O17+'P8 - Gordon'!O17+'P9 - Sakhnin'!O17+'P10 - Talpiot'!O17+'P11- Salzburg'!O17)</f>
        <v/>
      </c>
      <c r="P17" s="34" t="str">
        <f>IF('P1 - Kibbutzim'!P17+'P2 - Mofet'!P17+'P3 - Beit Berl'!P17+'P4 - Kaye'!P17+'P5 - Bucharest'!P17+'P6 - Exeter'!P17+'P7 - Tallin'!P17+'P8 - Gordon'!P17+'P9 - Sakhnin'!P17+'P10 - Talpiot'!P17+'P11- Salzburg'!P17=0,"",'P1 - Kibbutzim'!P17+'P2 - Mofet'!P17+'P3 - Beit Berl'!P17+'P4 - Kaye'!P17+'P5 - Bucharest'!P17+'P6 - Exeter'!P17+'P7 - Tallin'!P17+'P8 - Gordon'!P17+'P9 - Sakhnin'!P17+'P10 - Talpiot'!P17+'P11- Salzburg'!P17)</f>
        <v/>
      </c>
      <c r="Q17" s="34" t="str">
        <f>IF('P1 - Kibbutzim'!Q17+'P2 - Mofet'!Q17+'P3 - Beit Berl'!Q17+'P4 - Kaye'!Q17+'P5 - Bucharest'!Q17+'P6 - Exeter'!Q17+'P7 - Tallin'!Q17+'P8 - Gordon'!Q17+'P9 - Sakhnin'!Q17+'P10 - Talpiot'!Q17+'P11- Salzburg'!Q17=0,"",'P1 - Kibbutzim'!Q17+'P2 - Mofet'!Q17+'P3 - Beit Berl'!Q17+'P4 - Kaye'!Q17+'P5 - Bucharest'!Q17+'P6 - Exeter'!Q17+'P7 - Tallin'!Q17+'P8 - Gordon'!Q17+'P9 - Sakhnin'!Q17+'P10 - Talpiot'!Q17+'P11- Salzburg'!Q17)</f>
        <v/>
      </c>
      <c r="R17" s="34" t="str">
        <f>IF('P1 - Kibbutzim'!R17+'P2 - Mofet'!R17+'P3 - Beit Berl'!R17+'P4 - Kaye'!R17+'P5 - Bucharest'!R17+'P6 - Exeter'!R17+'P7 - Tallin'!R17+'P8 - Gordon'!R17+'P9 - Sakhnin'!R17+'P10 - Talpiot'!R17+'P11- Salzburg'!R17=0,"",'P1 - Kibbutzim'!R17+'P2 - Mofet'!R17+'P3 - Beit Berl'!R17+'P4 - Kaye'!R17+'P5 - Bucharest'!R17+'P6 - Exeter'!R17+'P7 - Tallin'!R17+'P8 - Gordon'!R17+'P9 - Sakhnin'!R17+'P10 - Talpiot'!R17+'P11- Salzburg'!R17)</f>
        <v/>
      </c>
      <c r="S17" s="34" t="str">
        <f>IF('P1 - Kibbutzim'!S17+'P2 - Mofet'!S17+'P3 - Beit Berl'!S17+'P4 - Kaye'!S17+'P5 - Bucharest'!S17+'P6 - Exeter'!S17+'P7 - Tallin'!S17+'P8 - Gordon'!S17+'P9 - Sakhnin'!S17+'P10 - Talpiot'!S17+'P11- Salzburg'!S17=0,"",'P1 - Kibbutzim'!S17+'P2 - Mofet'!S17+'P3 - Beit Berl'!S17+'P4 - Kaye'!S17+'P5 - Bucharest'!S17+'P6 - Exeter'!S17+'P7 - Tallin'!S17+'P8 - Gordon'!S17+'P9 - Sakhnin'!S17+'P10 - Talpiot'!S17+'P11- Salzburg'!S17)</f>
        <v/>
      </c>
      <c r="T17" s="43" t="str">
        <f>IF('P1 - Kibbutzim'!T17+'P2 - Mofet'!T17+'P3 - Beit Berl'!T17+'P4 - Kaye'!T17+'P5 - Bucharest'!T17+'P6 - Exeter'!T17+'P7 - Tallin'!T17+'P8 - Gordon'!T17+'P9 - Sakhnin'!T17+'P10 - Talpiot'!T17+'P11- Salzburg'!T17=0,"",'P1 - Kibbutzim'!T17+'P2 - Mofet'!T17+'P3 - Beit Berl'!T17+'P4 - Kaye'!T17+'P5 - Bucharest'!T17+'P6 - Exeter'!T17+'P7 - Tallin'!T17+'P8 - Gordon'!T17+'P9 - Sakhnin'!T17+'P10 - Talpiot'!T17+'P11- Salzburg'!T17)</f>
        <v/>
      </c>
      <c r="U17" s="43">
        <f>IF('P1 - Kibbutzim'!U17+'P2 - Mofet'!U17+'P3 - Beit Berl'!U17+'P4 - Kaye'!U17+'P5 - Bucharest'!U17+'P6 - Exeter'!U17+'P7 - Tallin'!U17+'P8 - Gordon'!U17+'P9 - Sakhnin'!U17+'P10 - Talpiot'!U17+'P11- Salzburg'!U17=0,"",'P1 - Kibbutzim'!U17+'P2 - Mofet'!U17+'P3 - Beit Berl'!U17+'P4 - Kaye'!U17+'P5 - Bucharest'!U17+'P6 - Exeter'!U17+'P7 - Tallin'!U17+'P8 - Gordon'!U17+'P9 - Sakhnin'!U17+'P10 - Talpiot'!U17+'P11- Salzburg'!U17)</f>
        <v>8</v>
      </c>
      <c r="V17" s="43" t="str">
        <f>IF('P1 - Kibbutzim'!V17+'P2 - Mofet'!V17+'P3 - Beit Berl'!V17+'P4 - Kaye'!V17+'P5 - Bucharest'!V17+'P6 - Exeter'!V17+'P7 - Tallin'!V17+'P8 - Gordon'!V17+'P9 - Sakhnin'!V17+'P10 - Talpiot'!V17+'P11- Salzburg'!V17=0,"",'P1 - Kibbutzim'!V17+'P2 - Mofet'!V17+'P3 - Beit Berl'!V17+'P4 - Kaye'!V17+'P5 - Bucharest'!V17+'P6 - Exeter'!V17+'P7 - Tallin'!V17+'P8 - Gordon'!V17+'P9 - Sakhnin'!V17+'P10 - Talpiot'!V17+'P11- Salzburg'!V17)</f>
        <v/>
      </c>
      <c r="W17" s="34" t="str">
        <f>IF('P1 - Kibbutzim'!W17+'P2 - Mofet'!W17+'P3 - Beit Berl'!W17+'P4 - Kaye'!W17+'P5 - Bucharest'!W17+'P6 - Exeter'!W17+'P7 - Tallin'!W17+'P8 - Gordon'!W17+'P9 - Sakhnin'!W17+'P10 - Talpiot'!W17+'P11- Salzburg'!W17=0,"",'P1 - Kibbutzim'!W17+'P2 - Mofet'!W17+'P3 - Beit Berl'!W17+'P4 - Kaye'!W17+'P5 - Bucharest'!W17+'P6 - Exeter'!W17+'P7 - Tallin'!W17+'P8 - Gordon'!W17+'P9 - Sakhnin'!W17+'P10 - Talpiot'!W17+'P11- Salzburg'!W17)</f>
        <v/>
      </c>
      <c r="X17" s="34" t="str">
        <f>IF('P1 - Kibbutzim'!X17+'P2 - Mofet'!X17+'P3 - Beit Berl'!X17+'P4 - Kaye'!X17+'P5 - Bucharest'!X17+'P6 - Exeter'!X17+'P7 - Tallin'!X17+'P8 - Gordon'!X17+'P9 - Sakhnin'!X17+'P10 - Talpiot'!X17+'P11- Salzburg'!X17=0,"",'P1 - Kibbutzim'!X17+'P2 - Mofet'!X17+'P3 - Beit Berl'!X17+'P4 - Kaye'!X17+'P5 - Bucharest'!X17+'P6 - Exeter'!X17+'P7 - Tallin'!X17+'P8 - Gordon'!X17+'P9 - Sakhnin'!X17+'P10 - Talpiot'!X17+'P11- Salzburg'!X17)</f>
        <v/>
      </c>
      <c r="Y17" s="34" t="str">
        <f>IF('P1 - Kibbutzim'!Y17+'P2 - Mofet'!Y17+'P3 - Beit Berl'!Y17+'P4 - Kaye'!Y17+'P5 - Bucharest'!Y17+'P6 - Exeter'!Y17+'P7 - Tallin'!Y17+'P8 - Gordon'!Y17+'P9 - Sakhnin'!Y17+'P10 - Talpiot'!Y17+'P11- Salzburg'!Y17=0,"",'P1 - Kibbutzim'!Y17+'P2 - Mofet'!Y17+'P3 - Beit Berl'!Y17+'P4 - Kaye'!Y17+'P5 - Bucharest'!Y17+'P6 - Exeter'!Y17+'P7 - Tallin'!Y17+'P8 - Gordon'!Y17+'P9 - Sakhnin'!Y17+'P10 - Talpiot'!Y17+'P11- Salzburg'!Y17)</f>
        <v/>
      </c>
      <c r="Z17" s="34" t="str">
        <f>IF('P1 - Kibbutzim'!Z17+'P2 - Mofet'!Z17+'P3 - Beit Berl'!Z17+'P4 - Kaye'!Z17+'P5 - Bucharest'!Z17+'P6 - Exeter'!Z17+'P7 - Tallin'!Z17+'P8 - Gordon'!Z17+'P9 - Sakhnin'!Z17+'P10 - Talpiot'!Z17+'P11- Salzburg'!Z17=0,"",'P1 - Kibbutzim'!Z17+'P2 - Mofet'!Z17+'P3 - Beit Berl'!Z17+'P4 - Kaye'!Z17+'P5 - Bucharest'!Z17+'P6 - Exeter'!Z17+'P7 - Tallin'!Z17+'P8 - Gordon'!Z17+'P9 - Sakhnin'!Z17+'P10 - Talpiot'!Z17+'P11- Salzburg'!Z17)</f>
        <v/>
      </c>
      <c r="AA17" s="34" t="str">
        <f>IF('P1 - Kibbutzim'!AA17+'P2 - Mofet'!AA17+'P3 - Beit Berl'!AA17+'P4 - Kaye'!AA17+'P5 - Bucharest'!AA17+'P6 - Exeter'!AA17+'P7 - Tallin'!AA17+'P8 - Gordon'!AA17+'P9 - Sakhnin'!AA17+'P10 - Talpiot'!AA17+'P11- Salzburg'!AA17=0,"",'P1 - Kibbutzim'!AA17+'P2 - Mofet'!AA17+'P3 - Beit Berl'!AA17+'P4 - Kaye'!AA17+'P5 - Bucharest'!AA17+'P6 - Exeter'!AA17+'P7 - Tallin'!AA17+'P8 - Gordon'!AA17+'P9 - Sakhnin'!AA17+'P10 - Talpiot'!AA17+'P11- Salzburg'!AA17)</f>
        <v/>
      </c>
      <c r="AB17" s="34" t="str">
        <f>IF('P1 - Kibbutzim'!AB17+'P2 - Mofet'!AB17+'P3 - Beit Berl'!AB17+'P4 - Kaye'!AB17+'P5 - Bucharest'!AB17+'P6 - Exeter'!AB17+'P7 - Tallin'!AB17+'P8 - Gordon'!AB17+'P9 - Sakhnin'!AB17+'P10 - Talpiot'!AB17+'P11- Salzburg'!AB17=0,"",'P1 - Kibbutzim'!AB17+'P2 - Mofet'!AB17+'P3 - Beit Berl'!AB17+'P4 - Kaye'!AB17+'P5 - Bucharest'!AB17+'P6 - Exeter'!AB17+'P7 - Tallin'!AB17+'P8 - Gordon'!AB17+'P9 - Sakhnin'!AB17+'P10 - Talpiot'!AB17+'P11- Salzburg'!AB17)</f>
        <v/>
      </c>
      <c r="AC17" s="34" t="str">
        <f>IF('P1 - Kibbutzim'!AC17+'P2 - Mofet'!AC17+'P3 - Beit Berl'!AC17+'P4 - Kaye'!AC17+'P5 - Bucharest'!AC17+'P6 - Exeter'!AC17+'P7 - Tallin'!AC17+'P8 - Gordon'!AC17+'P9 - Sakhnin'!AC17+'P10 - Talpiot'!AC17+'P11- Salzburg'!AC17=0,"",'P1 - Kibbutzim'!AC17+'P2 - Mofet'!AC17+'P3 - Beit Berl'!AC17+'P4 - Kaye'!AC17+'P5 - Bucharest'!AC17+'P6 - Exeter'!AC17+'P7 - Tallin'!AC17+'P8 - Gordon'!AC17+'P9 - Sakhnin'!AC17+'P10 - Talpiot'!AC17+'P11- Salzburg'!AC17)</f>
        <v/>
      </c>
      <c r="AD17" s="34" t="str">
        <f>IF('P1 - Kibbutzim'!AD17+'P2 - Mofet'!AD17+'P3 - Beit Berl'!AD17+'P4 - Kaye'!AD17+'P5 - Bucharest'!AD17+'P6 - Exeter'!AD17+'P7 - Tallin'!AD17+'P8 - Gordon'!AD17+'P9 - Sakhnin'!AD17+'P10 - Talpiot'!AD17+'P11- Salzburg'!AD17=0,"",'P1 - Kibbutzim'!AD17+'P2 - Mofet'!AD17+'P3 - Beit Berl'!AD17+'P4 - Kaye'!AD17+'P5 - Bucharest'!AD17+'P6 - Exeter'!AD17+'P7 - Tallin'!AD17+'P8 - Gordon'!AD17+'P9 - Sakhnin'!AD17+'P10 - Talpiot'!AD17+'P11- Salzburg'!AD17)</f>
        <v/>
      </c>
      <c r="AE17" s="34">
        <f>IF('P1 - Kibbutzim'!AE17+'P2 - Mofet'!AE17+'P3 - Beit Berl'!AE17+'P4 - Kaye'!AE17+'P5 - Bucharest'!AE17+'P6 - Exeter'!AE17+'P7 - Tallin'!AE17+'P8 - Gordon'!AE17+'P9 - Sakhnin'!AE17+'P10 - Talpiot'!AE17+'P11- Salzburg'!AE17=0,"",'P1 - Kibbutzim'!AE17+'P2 - Mofet'!AE17+'P3 - Beit Berl'!AE17+'P4 - Kaye'!AE17+'P5 - Bucharest'!AE17+'P6 - Exeter'!AE17+'P7 - Tallin'!AE17+'P8 - Gordon'!AE17+'P9 - Sakhnin'!AE17+'P10 - Talpiot'!AE17+'P11- Salzburg'!AE17)</f>
        <v>4</v>
      </c>
      <c r="AF17" s="43">
        <f>IF('P1 - Kibbutzim'!AF17+'P2 - Mofet'!AF17+'P3 - Beit Berl'!AF17+'P4 - Kaye'!AF17+'P5 - Bucharest'!AF17+'P6 - Exeter'!AF17+'P7 - Tallin'!AF17+'P8 - Gordon'!AF17+'P9 - Sakhnin'!AF17+'P10 - Talpiot'!AF17+'P11- Salzburg'!AF17=0,"",'P1 - Kibbutzim'!AF17+'P2 - Mofet'!AF17+'P3 - Beit Berl'!AF17+'P4 - Kaye'!AF17+'P5 - Bucharest'!AF17+'P6 - Exeter'!AF17+'P7 - Tallin'!AF17+'P8 - Gordon'!AF17+'P9 - Sakhnin'!AF17+'P10 - Talpiot'!AF17+'P11- Salzburg'!AF17)</f>
        <v>5</v>
      </c>
      <c r="AG17" s="43">
        <f>IF('P1 - Kibbutzim'!AG17+'P2 - Mofet'!AG17+'P3 - Beit Berl'!AG17+'P4 - Kaye'!AG17+'P5 - Bucharest'!AG17+'P6 - Exeter'!AG17+'P7 - Tallin'!AG17+'P8 - Gordon'!AG17+'P9 - Sakhnin'!AG17+'P10 - Talpiot'!AG17+'P11- Salzburg'!AG17=0,"",'P1 - Kibbutzim'!AG17+'P2 - Mofet'!AG17+'P3 - Beit Berl'!AG17+'P4 - Kaye'!AG17+'P5 - Bucharest'!AG17+'P6 - Exeter'!AG17+'P7 - Tallin'!AG17+'P8 - Gordon'!AG17+'P9 - Sakhnin'!AG17+'P10 - Talpiot'!AG17+'P11- Salzburg'!AG17)</f>
        <v>5</v>
      </c>
      <c r="AH17" s="43">
        <f>IF('P1 - Kibbutzim'!AH17+'P2 - Mofet'!AH17+'P3 - Beit Berl'!AH17+'P4 - Kaye'!AH17+'P5 - Bucharest'!AH17+'P6 - Exeter'!AH17+'P7 - Tallin'!AH17+'P8 - Gordon'!AH17+'P9 - Sakhnin'!AH17+'P10 - Talpiot'!AH17+'P11- Salzburg'!AH17=0,"",'P1 - Kibbutzim'!AH17+'P2 - Mofet'!AH17+'P3 - Beit Berl'!AH17+'P4 - Kaye'!AH17+'P5 - Bucharest'!AH17+'P6 - Exeter'!AH17+'P7 - Tallin'!AH17+'P8 - Gordon'!AH17+'P9 - Sakhnin'!AH17+'P10 - Talpiot'!AH17+'P11- Salzburg'!AH17)</f>
        <v>1</v>
      </c>
      <c r="AI17" s="34">
        <f>IF('P1 - Kibbutzim'!AI17+'P2 - Mofet'!AI17+'P3 - Beit Berl'!AI17+'P4 - Kaye'!AI17+'P5 - Bucharest'!AI17+'P6 - Exeter'!AI17+'P7 - Tallin'!AI17+'P8 - Gordon'!AI17+'P9 - Sakhnin'!AI17+'P10 - Talpiot'!AI17+'P11- Salzburg'!AI17=0,"",'P1 - Kibbutzim'!AI17+'P2 - Mofet'!AI17+'P3 - Beit Berl'!AI17+'P4 - Kaye'!AI17+'P5 - Bucharest'!AI17+'P6 - Exeter'!AI17+'P7 - Tallin'!AI17+'P8 - Gordon'!AI17+'P9 - Sakhnin'!AI17+'P10 - Talpiot'!AI17+'P11- Salzburg'!AI17)</f>
        <v>1</v>
      </c>
      <c r="AJ17" s="34" t="str">
        <f>IF('P1 - Kibbutzim'!AJ17+'P2 - Mofet'!AJ17+'P3 - Beit Berl'!AJ17+'P4 - Kaye'!AJ17+'P5 - Bucharest'!AJ17+'P6 - Exeter'!AJ17+'P7 - Tallin'!AJ17+'P8 - Gordon'!AJ17+'P9 - Sakhnin'!AJ17+'P10 - Talpiot'!AJ17+'P11- Salzburg'!AJ17=0,"",'P1 - Kibbutzim'!AJ17+'P2 - Mofet'!AJ17+'P3 - Beit Berl'!AJ17+'P4 - Kaye'!AJ17+'P5 - Bucharest'!AJ17+'P6 - Exeter'!AJ17+'P7 - Tallin'!AJ17+'P8 - Gordon'!AJ17+'P9 - Sakhnin'!AJ17+'P10 - Talpiot'!AJ17+'P11- Salzburg'!AJ17)</f>
        <v/>
      </c>
      <c r="AK17" s="34" t="str">
        <f>IF('P1 - Kibbutzim'!AK17+'P2 - Mofet'!AK17+'P3 - Beit Berl'!AK17+'P4 - Kaye'!AK17+'P5 - Bucharest'!AK17+'P6 - Exeter'!AK17+'P7 - Tallin'!AK17+'P8 - Gordon'!AK17+'P9 - Sakhnin'!AK17+'P10 - Talpiot'!AK17+'P11- Salzburg'!AK17=0,"",'P1 - Kibbutzim'!AK17+'P2 - Mofet'!AK17+'P3 - Beit Berl'!AK17+'P4 - Kaye'!AK17+'P5 - Bucharest'!AK17+'P6 - Exeter'!AK17+'P7 - Tallin'!AK17+'P8 - Gordon'!AK17+'P9 - Sakhnin'!AK17+'P10 - Talpiot'!AK17+'P11- Salzburg'!AK17)</f>
        <v/>
      </c>
      <c r="AL17" s="34" t="str">
        <f>IF('P1 - Kibbutzim'!AL17+'P2 - Mofet'!AL17+'P3 - Beit Berl'!AL17+'P4 - Kaye'!AL17+'P5 - Bucharest'!AL17+'P6 - Exeter'!AL17+'P7 - Tallin'!AL17+'P8 - Gordon'!AL17+'P9 - Sakhnin'!AL17+'P10 - Talpiot'!AL17+'P11- Salzburg'!AL17=0,"",'P1 - Kibbutzim'!AL17+'P2 - Mofet'!AL17+'P3 - Beit Berl'!AL17+'P4 - Kaye'!AL17+'P5 - Bucharest'!AL17+'P6 - Exeter'!AL17+'P7 - Tallin'!AL17+'P8 - Gordon'!AL17+'P9 - Sakhnin'!AL17+'P10 - Talpiot'!AL17+'P11- Salzburg'!AL17)</f>
        <v/>
      </c>
      <c r="AM17" s="34">
        <f>IF('P1 - Kibbutzim'!AM17+'P2 - Mofet'!AM17+'P3 - Beit Berl'!AM17+'P4 - Kaye'!AM17+'P5 - Bucharest'!AM17+'P6 - Exeter'!AM17+'P7 - Tallin'!AM17+'P8 - Gordon'!AM17+'P9 - Sakhnin'!AM17+'P10 - Talpiot'!AM17+'P11- Salzburg'!AM17=0,"",'P1 - Kibbutzim'!AM17+'P2 - Mofet'!AM17+'P3 - Beit Berl'!AM17+'P4 - Kaye'!AM17+'P5 - Bucharest'!AM17+'P6 - Exeter'!AM17+'P7 - Tallin'!AM17+'P8 - Gordon'!AM17+'P9 - Sakhnin'!AM17+'P10 - Talpiot'!AM17+'P11- Salzburg'!AM17)</f>
        <v>1</v>
      </c>
      <c r="AN17" s="34" t="str">
        <f>IF('P1 - Kibbutzim'!AN17+'P2 - Mofet'!AN17+'P3 - Beit Berl'!AN17+'P4 - Kaye'!AN17+'P5 - Bucharest'!AN17+'P6 - Exeter'!AN17+'P7 - Tallin'!AN17+'P8 - Gordon'!AN17+'P9 - Sakhnin'!AN17+'P10 - Talpiot'!AN17+'P11- Salzburg'!AN17=0,"",'P1 - Kibbutzim'!AN17+'P2 - Mofet'!AN17+'P3 - Beit Berl'!AN17+'P4 - Kaye'!AN17+'P5 - Bucharest'!AN17+'P6 - Exeter'!AN17+'P7 - Tallin'!AN17+'P8 - Gordon'!AN17+'P9 - Sakhnin'!AN17+'P10 - Talpiot'!AN17+'P11- Salzburg'!AN17)</f>
        <v/>
      </c>
      <c r="AO17" s="34" t="str">
        <f>IF('P1 - Kibbutzim'!AO17+'P2 - Mofet'!AO17+'P3 - Beit Berl'!AO17+'P4 - Kaye'!AO17+'P5 - Bucharest'!AO17+'P6 - Exeter'!AO17+'P7 - Tallin'!AO17+'P8 - Gordon'!AO17+'P9 - Sakhnin'!AO17+'P10 - Talpiot'!AO17+'P11- Salzburg'!AO17=0,"",'P1 - Kibbutzim'!AO17+'P2 - Mofet'!AO17+'P3 - Beit Berl'!AO17+'P4 - Kaye'!AO17+'P5 - Bucharest'!AO17+'P6 - Exeter'!AO17+'P7 - Tallin'!AO17+'P8 - Gordon'!AO17+'P9 - Sakhnin'!AO17+'P10 - Talpiot'!AO17+'P11- Salzburg'!AO17)</f>
        <v/>
      </c>
      <c r="AP17" s="34" t="str">
        <f>IF('P1 - Kibbutzim'!AP17+'P2 - Mofet'!AP17+'P3 - Beit Berl'!AP17+'P4 - Kaye'!AP17+'P5 - Bucharest'!AP17+'P6 - Exeter'!AP17+'P7 - Tallin'!AP17+'P8 - Gordon'!AP17+'P9 - Sakhnin'!AP17+'P10 - Talpiot'!AP17+'P11- Salzburg'!AP17=0,"",'P1 - Kibbutzim'!AP17+'P2 - Mofet'!AP17+'P3 - Beit Berl'!AP17+'P4 - Kaye'!AP17+'P5 - Bucharest'!AP17+'P6 - Exeter'!AP17+'P7 - Tallin'!AP17+'P8 - Gordon'!AP17+'P9 - Sakhnin'!AP17+'P10 - Talpiot'!AP17+'P11- Salzburg'!AP17)</f>
        <v/>
      </c>
      <c r="AQ17" s="34" t="str">
        <f>IF('P1 - Kibbutzim'!AQ17+'P2 - Mofet'!AQ17+'P3 - Beit Berl'!AQ17+'P4 - Kaye'!AQ17+'P5 - Bucharest'!AQ17+'P6 - Exeter'!AQ17+'P7 - Tallin'!AQ17+'P8 - Gordon'!AQ17+'P9 - Sakhnin'!AQ17+'P10 - Talpiot'!AQ17+'P11- Salzburg'!AQ17=0,"",'P1 - Kibbutzim'!AQ17+'P2 - Mofet'!AQ17+'P3 - Beit Berl'!AQ17+'P4 - Kaye'!AQ17+'P5 - Bucharest'!AQ17+'P6 - Exeter'!AQ17+'P7 - Tallin'!AQ17+'P8 - Gordon'!AQ17+'P9 - Sakhnin'!AQ17+'P10 - Talpiot'!AQ17+'P11- Salzburg'!AQ17)</f>
        <v/>
      </c>
      <c r="AR17" s="34" t="str">
        <f>IF('P1 - Kibbutzim'!AR17+'P2 - Mofet'!AR17+'P3 - Beit Berl'!AR17+'P4 - Kaye'!AR17+'P5 - Bucharest'!AR17+'P6 - Exeter'!AR17+'P7 - Tallin'!AR17+'P8 - Gordon'!AR17+'P9 - Sakhnin'!AR17+'P10 - Talpiot'!AR17+'P11- Salzburg'!AR17=0,"",'P1 - Kibbutzim'!AR17+'P2 - Mofet'!AR17+'P3 - Beit Berl'!AR17+'P4 - Kaye'!AR17+'P5 - Bucharest'!AR17+'P6 - Exeter'!AR17+'P7 - Tallin'!AR17+'P8 - Gordon'!AR17+'P9 - Sakhnin'!AR17+'P10 - Talpiot'!AR17+'P11- Salzburg'!AR17)</f>
        <v/>
      </c>
      <c r="AS17" s="34" t="str">
        <f>IF('P1 - Kibbutzim'!AS17+'P2 - Mofet'!AS17+'P3 - Beit Berl'!AS17+'P4 - Kaye'!AS17+'P5 - Bucharest'!AS17+'P6 - Exeter'!AS17+'P7 - Tallin'!AS17+'P8 - Gordon'!AS17+'P9 - Sakhnin'!AS17+'P10 - Talpiot'!AS17+'P11- Salzburg'!AS17=0,"",'P1 - Kibbutzim'!AS17+'P2 - Mofet'!AS17+'P3 - Beit Berl'!AS17+'P4 - Kaye'!AS17+'P5 - Bucharest'!AS17+'P6 - Exeter'!AS17+'P7 - Tallin'!AS17+'P8 - Gordon'!AS17+'P9 - Sakhnin'!AS17+'P10 - Talpiot'!AS17+'P11- Salzburg'!AS17)</f>
        <v/>
      </c>
      <c r="AU17" s="34">
        <f t="shared" si="2"/>
        <v>29</v>
      </c>
      <c r="AV17" s="34">
        <f t="shared" si="3"/>
        <v>14</v>
      </c>
      <c r="AW17" s="34">
        <f t="shared" si="4"/>
        <v>3</v>
      </c>
    </row>
    <row r="18" spans="1:49" ht="15" customHeight="1" x14ac:dyDescent="0.35">
      <c r="A18" s="72" t="s">
        <v>108</v>
      </c>
      <c r="B18" s="12" t="s">
        <v>76</v>
      </c>
      <c r="C18" s="13" t="s">
        <v>32</v>
      </c>
      <c r="D18" s="7"/>
      <c r="E18" s="8"/>
      <c r="F18" s="8"/>
      <c r="G18" s="76"/>
      <c r="H18" s="56"/>
      <c r="I18" s="56"/>
      <c r="J18" s="34" t="str">
        <f>IF('P1 - Kibbutzim'!J18+'P2 - Mofet'!J18+'P3 - Beit Berl'!J18+'P4 - Kaye'!J18+'P5 - Bucharest'!J18+'P6 - Exeter'!J18+'P7 - Tallin'!J18+'P8 - Gordon'!J18+'P9 - Sakhnin'!J18+'P10 - Talpiot'!J18+'P11- Salzburg'!J18=0,"",'P1 - Kibbutzim'!J18+'P2 - Mofet'!J18+'P3 - Beit Berl'!J18+'P4 - Kaye'!J18+'P5 - Bucharest'!J18+'P6 - Exeter'!J18+'P7 - Tallin'!J18+'P8 - Gordon'!J18+'P9 - Sakhnin'!J18+'P10 - Talpiot'!J18+'P11- Salzburg'!J18)</f>
        <v/>
      </c>
      <c r="K18" s="34" t="str">
        <f>IF('P1 - Kibbutzim'!K18+'P2 - Mofet'!K18+'P3 - Beit Berl'!K18+'P4 - Kaye'!K18+'P5 - Bucharest'!K18+'P6 - Exeter'!K18+'P7 - Tallin'!K18+'P8 - Gordon'!K18+'P9 - Sakhnin'!K18+'P10 - Talpiot'!K18+'P11- Salzburg'!K18=0,"",'P1 - Kibbutzim'!K18+'P2 - Mofet'!K18+'P3 - Beit Berl'!K18+'P4 - Kaye'!K18+'P5 - Bucharest'!K18+'P6 - Exeter'!K18+'P7 - Tallin'!K18+'P8 - Gordon'!K18+'P9 - Sakhnin'!K18+'P10 - Talpiot'!K18+'P11- Salzburg'!K18)</f>
        <v/>
      </c>
      <c r="L18" s="36" t="str">
        <f>IF('P1 - Kibbutzim'!L18+'P2 - Mofet'!L18+'P3 - Beit Berl'!L18+'P4 - Kaye'!L18+'P5 - Bucharest'!L18+'P6 - Exeter'!L18+'P7 - Tallin'!L18+'P8 - Gordon'!L18+'P9 - Sakhnin'!L18+'P10 - Talpiot'!L18+'P11- Salzburg'!L18=0,"",'P1 - Kibbutzim'!L18+'P2 - Mofet'!L18+'P3 - Beit Berl'!L18+'P4 - Kaye'!L18+'P5 - Bucharest'!L18+'P6 - Exeter'!L18+'P7 - Tallin'!L18+'P8 - Gordon'!L18+'P9 - Sakhnin'!L18+'P10 - Talpiot'!L18+'P11- Salzburg'!L18)</f>
        <v/>
      </c>
      <c r="M18" s="36" t="str">
        <f>IF('P1 - Kibbutzim'!M18+'P2 - Mofet'!M18+'P3 - Beit Berl'!M18+'P4 - Kaye'!M18+'P5 - Bucharest'!M18+'P6 - Exeter'!M18+'P7 - Tallin'!M18+'P8 - Gordon'!M18+'P9 - Sakhnin'!M18+'P10 - Talpiot'!M18+'P11- Salzburg'!M18=0,"",'P1 - Kibbutzim'!M18+'P2 - Mofet'!M18+'P3 - Beit Berl'!M18+'P4 - Kaye'!M18+'P5 - Bucharest'!M18+'P6 - Exeter'!M18+'P7 - Tallin'!M18+'P8 - Gordon'!M18+'P9 - Sakhnin'!M18+'P10 - Talpiot'!M18+'P11- Salzburg'!M18)</f>
        <v/>
      </c>
      <c r="N18" s="34">
        <f>IF('P1 - Kibbutzim'!N18+'P2 - Mofet'!N18+'P3 - Beit Berl'!N18+'P4 - Kaye'!N18+'P5 - Bucharest'!N18+'P6 - Exeter'!N18+'P7 - Tallin'!N18+'P8 - Gordon'!N18+'P9 - Sakhnin'!N18+'P10 - Talpiot'!N18+'P11- Salzburg'!N18=0,"",'P1 - Kibbutzim'!N18+'P2 - Mofet'!N18+'P3 - Beit Berl'!N18+'P4 - Kaye'!N18+'P5 - Bucharest'!N18+'P6 - Exeter'!N18+'P7 - Tallin'!N18+'P8 - Gordon'!N18+'P9 - Sakhnin'!N18+'P10 - Talpiot'!N18+'P11- Salzburg'!N18)</f>
        <v>2</v>
      </c>
      <c r="O18" s="34" t="str">
        <f>IF('P1 - Kibbutzim'!O18+'P2 - Mofet'!O18+'P3 - Beit Berl'!O18+'P4 - Kaye'!O18+'P5 - Bucharest'!O18+'P6 - Exeter'!O18+'P7 - Tallin'!O18+'P8 - Gordon'!O18+'P9 - Sakhnin'!O18+'P10 - Talpiot'!O18+'P11- Salzburg'!O18=0,"",'P1 - Kibbutzim'!O18+'P2 - Mofet'!O18+'P3 - Beit Berl'!O18+'P4 - Kaye'!O18+'P5 - Bucharest'!O18+'P6 - Exeter'!O18+'P7 - Tallin'!O18+'P8 - Gordon'!O18+'P9 - Sakhnin'!O18+'P10 - Talpiot'!O18+'P11- Salzburg'!O18)</f>
        <v/>
      </c>
      <c r="P18" s="34" t="str">
        <f>IF('P1 - Kibbutzim'!P18+'P2 - Mofet'!P18+'P3 - Beit Berl'!P18+'P4 - Kaye'!P18+'P5 - Bucharest'!P18+'P6 - Exeter'!P18+'P7 - Tallin'!P18+'P8 - Gordon'!P18+'P9 - Sakhnin'!P18+'P10 - Talpiot'!P18+'P11- Salzburg'!P18=0,"",'P1 - Kibbutzim'!P18+'P2 - Mofet'!P18+'P3 - Beit Berl'!P18+'P4 - Kaye'!P18+'P5 - Bucharest'!P18+'P6 - Exeter'!P18+'P7 - Tallin'!P18+'P8 - Gordon'!P18+'P9 - Sakhnin'!P18+'P10 - Talpiot'!P18+'P11- Salzburg'!P18)</f>
        <v/>
      </c>
      <c r="Q18" s="34" t="str">
        <f>IF('P1 - Kibbutzim'!Q18+'P2 - Mofet'!Q18+'P3 - Beit Berl'!Q18+'P4 - Kaye'!Q18+'P5 - Bucharest'!Q18+'P6 - Exeter'!Q18+'P7 - Tallin'!Q18+'P8 - Gordon'!Q18+'P9 - Sakhnin'!Q18+'P10 - Talpiot'!Q18+'P11- Salzburg'!Q18=0,"",'P1 - Kibbutzim'!Q18+'P2 - Mofet'!Q18+'P3 - Beit Berl'!Q18+'P4 - Kaye'!Q18+'P5 - Bucharest'!Q18+'P6 - Exeter'!Q18+'P7 - Tallin'!Q18+'P8 - Gordon'!Q18+'P9 - Sakhnin'!Q18+'P10 - Talpiot'!Q18+'P11- Salzburg'!Q18)</f>
        <v/>
      </c>
      <c r="R18" s="34">
        <f>IF('P1 - Kibbutzim'!R18+'P2 - Mofet'!R18+'P3 - Beit Berl'!R18+'P4 - Kaye'!R18+'P5 - Bucharest'!R18+'P6 - Exeter'!R18+'P7 - Tallin'!R18+'P8 - Gordon'!R18+'P9 - Sakhnin'!R18+'P10 - Talpiot'!R18+'P11- Salzburg'!R18=0,"",'P1 - Kibbutzim'!R18+'P2 - Mofet'!R18+'P3 - Beit Berl'!R18+'P4 - Kaye'!R18+'P5 - Bucharest'!R18+'P6 - Exeter'!R18+'P7 - Tallin'!R18+'P8 - Gordon'!R18+'P9 - Sakhnin'!R18+'P10 - Talpiot'!R18+'P11- Salzburg'!R18)</f>
        <v>2</v>
      </c>
      <c r="S18" s="34" t="str">
        <f>IF('P1 - Kibbutzim'!S18+'P2 - Mofet'!S18+'P3 - Beit Berl'!S18+'P4 - Kaye'!S18+'P5 - Bucharest'!S18+'P6 - Exeter'!S18+'P7 - Tallin'!S18+'P8 - Gordon'!S18+'P9 - Sakhnin'!S18+'P10 - Talpiot'!S18+'P11- Salzburg'!S18=0,"",'P1 - Kibbutzim'!S18+'P2 - Mofet'!S18+'P3 - Beit Berl'!S18+'P4 - Kaye'!S18+'P5 - Bucharest'!S18+'P6 - Exeter'!S18+'P7 - Tallin'!S18+'P8 - Gordon'!S18+'P9 - Sakhnin'!S18+'P10 - Talpiot'!S18+'P11- Salzburg'!S18)</f>
        <v/>
      </c>
      <c r="T18" s="36" t="str">
        <f>IF('P1 - Kibbutzim'!T18+'P2 - Mofet'!T18+'P3 - Beit Berl'!T18+'P4 - Kaye'!T18+'P5 - Bucharest'!T18+'P6 - Exeter'!T18+'P7 - Tallin'!T18+'P8 - Gordon'!T18+'P9 - Sakhnin'!T18+'P10 - Talpiot'!T18+'P11- Salzburg'!T18=0,"",'P1 - Kibbutzim'!T18+'P2 - Mofet'!T18+'P3 - Beit Berl'!T18+'P4 - Kaye'!T18+'P5 - Bucharest'!T18+'P6 - Exeter'!T18+'P7 - Tallin'!T18+'P8 - Gordon'!T18+'P9 - Sakhnin'!T18+'P10 - Talpiot'!T18+'P11- Salzburg'!T18)</f>
        <v/>
      </c>
      <c r="U18" s="36" t="str">
        <f>IF('P1 - Kibbutzim'!U18+'P2 - Mofet'!U18+'P3 - Beit Berl'!U18+'P4 - Kaye'!U18+'P5 - Bucharest'!U18+'P6 - Exeter'!U18+'P7 - Tallin'!U18+'P8 - Gordon'!U18+'P9 - Sakhnin'!U18+'P10 - Talpiot'!U18+'P11- Salzburg'!U18=0,"",'P1 - Kibbutzim'!U18+'P2 - Mofet'!U18+'P3 - Beit Berl'!U18+'P4 - Kaye'!U18+'P5 - Bucharest'!U18+'P6 - Exeter'!U18+'P7 - Tallin'!U18+'P8 - Gordon'!U18+'P9 - Sakhnin'!U18+'P10 - Talpiot'!U18+'P11- Salzburg'!U18)</f>
        <v/>
      </c>
      <c r="V18" s="36" t="str">
        <f>IF('P1 - Kibbutzim'!V18+'P2 - Mofet'!V18+'P3 - Beit Berl'!V18+'P4 - Kaye'!V18+'P5 - Bucharest'!V18+'P6 - Exeter'!V18+'P7 - Tallin'!V18+'P8 - Gordon'!V18+'P9 - Sakhnin'!V18+'P10 - Talpiot'!V18+'P11- Salzburg'!V18=0,"",'P1 - Kibbutzim'!V18+'P2 - Mofet'!V18+'P3 - Beit Berl'!V18+'P4 - Kaye'!V18+'P5 - Bucharest'!V18+'P6 - Exeter'!V18+'P7 - Tallin'!V18+'P8 - Gordon'!V18+'P9 - Sakhnin'!V18+'P10 - Talpiot'!V18+'P11- Salzburg'!V18)</f>
        <v/>
      </c>
      <c r="W18" s="34" t="str">
        <f>IF('P1 - Kibbutzim'!W18+'P2 - Mofet'!W18+'P3 - Beit Berl'!W18+'P4 - Kaye'!W18+'P5 - Bucharest'!W18+'P6 - Exeter'!W18+'P7 - Tallin'!W18+'P8 - Gordon'!W18+'P9 - Sakhnin'!W18+'P10 - Talpiot'!W18+'P11- Salzburg'!W18=0,"",'P1 - Kibbutzim'!W18+'P2 - Mofet'!W18+'P3 - Beit Berl'!W18+'P4 - Kaye'!W18+'P5 - Bucharest'!W18+'P6 - Exeter'!W18+'P7 - Tallin'!W18+'P8 - Gordon'!W18+'P9 - Sakhnin'!W18+'P10 - Talpiot'!W18+'P11- Salzburg'!W18)</f>
        <v/>
      </c>
      <c r="X18" s="34">
        <f>IF('P1 - Kibbutzim'!X18+'P2 - Mofet'!X18+'P3 - Beit Berl'!X18+'P4 - Kaye'!X18+'P5 - Bucharest'!X18+'P6 - Exeter'!X18+'P7 - Tallin'!X18+'P8 - Gordon'!X18+'P9 - Sakhnin'!X18+'P10 - Talpiot'!X18+'P11- Salzburg'!X18=0,"",'P1 - Kibbutzim'!X18+'P2 - Mofet'!X18+'P3 - Beit Berl'!X18+'P4 - Kaye'!X18+'P5 - Bucharest'!X18+'P6 - Exeter'!X18+'P7 - Tallin'!X18+'P8 - Gordon'!X18+'P9 - Sakhnin'!X18+'P10 - Talpiot'!X18+'P11- Salzburg'!X18)</f>
        <v>1</v>
      </c>
      <c r="Y18" s="34" t="str">
        <f>IF('P1 - Kibbutzim'!Y18+'P2 - Mofet'!Y18+'P3 - Beit Berl'!Y18+'P4 - Kaye'!Y18+'P5 - Bucharest'!Y18+'P6 - Exeter'!Y18+'P7 - Tallin'!Y18+'P8 - Gordon'!Y18+'P9 - Sakhnin'!Y18+'P10 - Talpiot'!Y18+'P11- Salzburg'!Y18=0,"",'P1 - Kibbutzim'!Y18+'P2 - Mofet'!Y18+'P3 - Beit Berl'!Y18+'P4 - Kaye'!Y18+'P5 - Bucharest'!Y18+'P6 - Exeter'!Y18+'P7 - Tallin'!Y18+'P8 - Gordon'!Y18+'P9 - Sakhnin'!Y18+'P10 - Talpiot'!Y18+'P11- Salzburg'!Y18)</f>
        <v/>
      </c>
      <c r="Z18" s="34">
        <f>IF('P1 - Kibbutzim'!Z18+'P2 - Mofet'!Z18+'P3 - Beit Berl'!Z18+'P4 - Kaye'!Z18+'P5 - Bucharest'!Z18+'P6 - Exeter'!Z18+'P7 - Tallin'!Z18+'P8 - Gordon'!Z18+'P9 - Sakhnin'!Z18+'P10 - Talpiot'!Z18+'P11- Salzburg'!Z18=0,"",'P1 - Kibbutzim'!Z18+'P2 - Mofet'!Z18+'P3 - Beit Berl'!Z18+'P4 - Kaye'!Z18+'P5 - Bucharest'!Z18+'P6 - Exeter'!Z18+'P7 - Tallin'!Z18+'P8 - Gordon'!Z18+'P9 - Sakhnin'!Z18+'P10 - Talpiot'!Z18+'P11- Salzburg'!Z18)</f>
        <v>1</v>
      </c>
      <c r="AA18" s="34" t="str">
        <f>IF('P1 - Kibbutzim'!AA18+'P2 - Mofet'!AA18+'P3 - Beit Berl'!AA18+'P4 - Kaye'!AA18+'P5 - Bucharest'!AA18+'P6 - Exeter'!AA18+'P7 - Tallin'!AA18+'P8 - Gordon'!AA18+'P9 - Sakhnin'!AA18+'P10 - Talpiot'!AA18+'P11- Salzburg'!AA18=0,"",'P1 - Kibbutzim'!AA18+'P2 - Mofet'!AA18+'P3 - Beit Berl'!AA18+'P4 - Kaye'!AA18+'P5 - Bucharest'!AA18+'P6 - Exeter'!AA18+'P7 - Tallin'!AA18+'P8 - Gordon'!AA18+'P9 - Sakhnin'!AA18+'P10 - Talpiot'!AA18+'P11- Salzburg'!AA18)</f>
        <v/>
      </c>
      <c r="AB18" s="34">
        <f>IF('P1 - Kibbutzim'!AB18+'P2 - Mofet'!AB18+'P3 - Beit Berl'!AB18+'P4 - Kaye'!AB18+'P5 - Bucharest'!AB18+'P6 - Exeter'!AB18+'P7 - Tallin'!AB18+'P8 - Gordon'!AB18+'P9 - Sakhnin'!AB18+'P10 - Talpiot'!AB18+'P11- Salzburg'!AB18=0,"",'P1 - Kibbutzim'!AB18+'P2 - Mofet'!AB18+'P3 - Beit Berl'!AB18+'P4 - Kaye'!AB18+'P5 - Bucharest'!AB18+'P6 - Exeter'!AB18+'P7 - Tallin'!AB18+'P8 - Gordon'!AB18+'P9 - Sakhnin'!AB18+'P10 - Talpiot'!AB18+'P11- Salzburg'!AB18)</f>
        <v>1</v>
      </c>
      <c r="AC18" s="34" t="str">
        <f>IF('P1 - Kibbutzim'!AC18+'P2 - Mofet'!AC18+'P3 - Beit Berl'!AC18+'P4 - Kaye'!AC18+'P5 - Bucharest'!AC18+'P6 - Exeter'!AC18+'P7 - Tallin'!AC18+'P8 - Gordon'!AC18+'P9 - Sakhnin'!AC18+'P10 - Talpiot'!AC18+'P11- Salzburg'!AC18=0,"",'P1 - Kibbutzim'!AC18+'P2 - Mofet'!AC18+'P3 - Beit Berl'!AC18+'P4 - Kaye'!AC18+'P5 - Bucharest'!AC18+'P6 - Exeter'!AC18+'P7 - Tallin'!AC18+'P8 - Gordon'!AC18+'P9 - Sakhnin'!AC18+'P10 - Talpiot'!AC18+'P11- Salzburg'!AC18)</f>
        <v/>
      </c>
      <c r="AD18" s="34">
        <f>IF('P1 - Kibbutzim'!AD18+'P2 - Mofet'!AD18+'P3 - Beit Berl'!AD18+'P4 - Kaye'!AD18+'P5 - Bucharest'!AD18+'P6 - Exeter'!AD18+'P7 - Tallin'!AD18+'P8 - Gordon'!AD18+'P9 - Sakhnin'!AD18+'P10 - Talpiot'!AD18+'P11- Salzburg'!AD18=0,"",'P1 - Kibbutzim'!AD18+'P2 - Mofet'!AD18+'P3 - Beit Berl'!AD18+'P4 - Kaye'!AD18+'P5 - Bucharest'!AD18+'P6 - Exeter'!AD18+'P7 - Tallin'!AD18+'P8 - Gordon'!AD18+'P9 - Sakhnin'!AD18+'P10 - Talpiot'!AD18+'P11- Salzburg'!AD18)</f>
        <v>1</v>
      </c>
      <c r="AE18" s="34">
        <f>IF('P1 - Kibbutzim'!AE18+'P2 - Mofet'!AE18+'P3 - Beit Berl'!AE18+'P4 - Kaye'!AE18+'P5 - Bucharest'!AE18+'P6 - Exeter'!AE18+'P7 - Tallin'!AE18+'P8 - Gordon'!AE18+'P9 - Sakhnin'!AE18+'P10 - Talpiot'!AE18+'P11- Salzburg'!AE18=0,"",'P1 - Kibbutzim'!AE18+'P2 - Mofet'!AE18+'P3 - Beit Berl'!AE18+'P4 - Kaye'!AE18+'P5 - Bucharest'!AE18+'P6 - Exeter'!AE18+'P7 - Tallin'!AE18+'P8 - Gordon'!AE18+'P9 - Sakhnin'!AE18+'P10 - Talpiot'!AE18+'P11- Salzburg'!AE18)</f>
        <v>1</v>
      </c>
      <c r="AF18" s="36">
        <f>IF('P1 - Kibbutzim'!AF18+'P2 - Mofet'!AF18+'P3 - Beit Berl'!AF18+'P4 - Kaye'!AF18+'P5 - Bucharest'!AF18+'P6 - Exeter'!AF18+'P7 - Tallin'!AF18+'P8 - Gordon'!AF18+'P9 - Sakhnin'!AF18+'P10 - Talpiot'!AF18+'P11- Salzburg'!AF18=0,"",'P1 - Kibbutzim'!AF18+'P2 - Mofet'!AF18+'P3 - Beit Berl'!AF18+'P4 - Kaye'!AF18+'P5 - Bucharest'!AF18+'P6 - Exeter'!AF18+'P7 - Tallin'!AF18+'P8 - Gordon'!AF18+'P9 - Sakhnin'!AF18+'P10 - Talpiot'!AF18+'P11- Salzburg'!AF18)</f>
        <v>1</v>
      </c>
      <c r="AG18" s="36">
        <f>IF('P1 - Kibbutzim'!AG18+'P2 - Mofet'!AG18+'P3 - Beit Berl'!AG18+'P4 - Kaye'!AG18+'P5 - Bucharest'!AG18+'P6 - Exeter'!AG18+'P7 - Tallin'!AG18+'P8 - Gordon'!AG18+'P9 - Sakhnin'!AG18+'P10 - Talpiot'!AG18+'P11- Salzburg'!AG18=0,"",'P1 - Kibbutzim'!AG18+'P2 - Mofet'!AG18+'P3 - Beit Berl'!AG18+'P4 - Kaye'!AG18+'P5 - Bucharest'!AG18+'P6 - Exeter'!AG18+'P7 - Tallin'!AG18+'P8 - Gordon'!AG18+'P9 - Sakhnin'!AG18+'P10 - Talpiot'!AG18+'P11- Salzburg'!AG18)</f>
        <v>1</v>
      </c>
      <c r="AH18" s="36">
        <f>IF('P1 - Kibbutzim'!AH18+'P2 - Mofet'!AH18+'P3 - Beit Berl'!AH18+'P4 - Kaye'!AH18+'P5 - Bucharest'!AH18+'P6 - Exeter'!AH18+'P7 - Tallin'!AH18+'P8 - Gordon'!AH18+'P9 - Sakhnin'!AH18+'P10 - Talpiot'!AH18+'P11- Salzburg'!AH18=0,"",'P1 - Kibbutzim'!AH18+'P2 - Mofet'!AH18+'P3 - Beit Berl'!AH18+'P4 - Kaye'!AH18+'P5 - Bucharest'!AH18+'P6 - Exeter'!AH18+'P7 - Tallin'!AH18+'P8 - Gordon'!AH18+'P9 - Sakhnin'!AH18+'P10 - Talpiot'!AH18+'P11- Salzburg'!AH18)</f>
        <v>2</v>
      </c>
      <c r="AI18" s="34">
        <f>IF('P1 - Kibbutzim'!AI18+'P2 - Mofet'!AI18+'P3 - Beit Berl'!AI18+'P4 - Kaye'!AI18+'P5 - Bucharest'!AI18+'P6 - Exeter'!AI18+'P7 - Tallin'!AI18+'P8 - Gordon'!AI18+'P9 - Sakhnin'!AI18+'P10 - Talpiot'!AI18+'P11- Salzburg'!AI18=0,"",'P1 - Kibbutzim'!AI18+'P2 - Mofet'!AI18+'P3 - Beit Berl'!AI18+'P4 - Kaye'!AI18+'P5 - Bucharest'!AI18+'P6 - Exeter'!AI18+'P7 - Tallin'!AI18+'P8 - Gordon'!AI18+'P9 - Sakhnin'!AI18+'P10 - Talpiot'!AI18+'P11- Salzburg'!AI18)</f>
        <v>2</v>
      </c>
      <c r="AJ18" s="34" t="str">
        <f>IF('P1 - Kibbutzim'!AJ18+'P2 - Mofet'!AJ18+'P3 - Beit Berl'!AJ18+'P4 - Kaye'!AJ18+'P5 - Bucharest'!AJ18+'P6 - Exeter'!AJ18+'P7 - Tallin'!AJ18+'P8 - Gordon'!AJ18+'P9 - Sakhnin'!AJ18+'P10 - Talpiot'!AJ18+'P11- Salzburg'!AJ18=0,"",'P1 - Kibbutzim'!AJ18+'P2 - Mofet'!AJ18+'P3 - Beit Berl'!AJ18+'P4 - Kaye'!AJ18+'P5 - Bucharest'!AJ18+'P6 - Exeter'!AJ18+'P7 - Tallin'!AJ18+'P8 - Gordon'!AJ18+'P9 - Sakhnin'!AJ18+'P10 - Talpiot'!AJ18+'P11- Salzburg'!AJ18)</f>
        <v/>
      </c>
      <c r="AK18" s="34" t="str">
        <f>IF('P1 - Kibbutzim'!AK18+'P2 - Mofet'!AK18+'P3 - Beit Berl'!AK18+'P4 - Kaye'!AK18+'P5 - Bucharest'!AK18+'P6 - Exeter'!AK18+'P7 - Tallin'!AK18+'P8 - Gordon'!AK18+'P9 - Sakhnin'!AK18+'P10 - Talpiot'!AK18+'P11- Salzburg'!AK18=0,"",'P1 - Kibbutzim'!AK18+'P2 - Mofet'!AK18+'P3 - Beit Berl'!AK18+'P4 - Kaye'!AK18+'P5 - Bucharest'!AK18+'P6 - Exeter'!AK18+'P7 - Tallin'!AK18+'P8 - Gordon'!AK18+'P9 - Sakhnin'!AK18+'P10 - Talpiot'!AK18+'P11- Salzburg'!AK18)</f>
        <v/>
      </c>
      <c r="AL18" s="34" t="str">
        <f>IF('P1 - Kibbutzim'!AL18+'P2 - Mofet'!AL18+'P3 - Beit Berl'!AL18+'P4 - Kaye'!AL18+'P5 - Bucharest'!AL18+'P6 - Exeter'!AL18+'P7 - Tallin'!AL18+'P8 - Gordon'!AL18+'P9 - Sakhnin'!AL18+'P10 - Talpiot'!AL18+'P11- Salzburg'!AL18=0,"",'P1 - Kibbutzim'!AL18+'P2 - Mofet'!AL18+'P3 - Beit Berl'!AL18+'P4 - Kaye'!AL18+'P5 - Bucharest'!AL18+'P6 - Exeter'!AL18+'P7 - Tallin'!AL18+'P8 - Gordon'!AL18+'P9 - Sakhnin'!AL18+'P10 - Talpiot'!AL18+'P11- Salzburg'!AL18)</f>
        <v/>
      </c>
      <c r="AM18" s="34" t="str">
        <f>IF('P1 - Kibbutzim'!AM18+'P2 - Mofet'!AM18+'P3 - Beit Berl'!AM18+'P4 - Kaye'!AM18+'P5 - Bucharest'!AM18+'P6 - Exeter'!AM18+'P7 - Tallin'!AM18+'P8 - Gordon'!AM18+'P9 - Sakhnin'!AM18+'P10 - Talpiot'!AM18+'P11- Salzburg'!AM18=0,"",'P1 - Kibbutzim'!AM18+'P2 - Mofet'!AM18+'P3 - Beit Berl'!AM18+'P4 - Kaye'!AM18+'P5 - Bucharest'!AM18+'P6 - Exeter'!AM18+'P7 - Tallin'!AM18+'P8 - Gordon'!AM18+'P9 - Sakhnin'!AM18+'P10 - Talpiot'!AM18+'P11- Salzburg'!AM18)</f>
        <v/>
      </c>
      <c r="AN18" s="34" t="str">
        <f>IF('P1 - Kibbutzim'!AN18+'P2 - Mofet'!AN18+'P3 - Beit Berl'!AN18+'P4 - Kaye'!AN18+'P5 - Bucharest'!AN18+'P6 - Exeter'!AN18+'P7 - Tallin'!AN18+'P8 - Gordon'!AN18+'P9 - Sakhnin'!AN18+'P10 - Talpiot'!AN18+'P11- Salzburg'!AN18=0,"",'P1 - Kibbutzim'!AN18+'P2 - Mofet'!AN18+'P3 - Beit Berl'!AN18+'P4 - Kaye'!AN18+'P5 - Bucharest'!AN18+'P6 - Exeter'!AN18+'P7 - Tallin'!AN18+'P8 - Gordon'!AN18+'P9 - Sakhnin'!AN18+'P10 - Talpiot'!AN18+'P11- Salzburg'!AN18)</f>
        <v/>
      </c>
      <c r="AO18" s="34" t="str">
        <f>IF('P1 - Kibbutzim'!AO18+'P2 - Mofet'!AO18+'P3 - Beit Berl'!AO18+'P4 - Kaye'!AO18+'P5 - Bucharest'!AO18+'P6 - Exeter'!AO18+'P7 - Tallin'!AO18+'P8 - Gordon'!AO18+'P9 - Sakhnin'!AO18+'P10 - Talpiot'!AO18+'P11- Salzburg'!AO18=0,"",'P1 - Kibbutzim'!AO18+'P2 - Mofet'!AO18+'P3 - Beit Berl'!AO18+'P4 - Kaye'!AO18+'P5 - Bucharest'!AO18+'P6 - Exeter'!AO18+'P7 - Tallin'!AO18+'P8 - Gordon'!AO18+'P9 - Sakhnin'!AO18+'P10 - Talpiot'!AO18+'P11- Salzburg'!AO18)</f>
        <v/>
      </c>
      <c r="AP18" s="34" t="str">
        <f>IF('P1 - Kibbutzim'!AP18+'P2 - Mofet'!AP18+'P3 - Beit Berl'!AP18+'P4 - Kaye'!AP18+'P5 - Bucharest'!AP18+'P6 - Exeter'!AP18+'P7 - Tallin'!AP18+'P8 - Gordon'!AP18+'P9 - Sakhnin'!AP18+'P10 - Talpiot'!AP18+'P11- Salzburg'!AP18=0,"",'P1 - Kibbutzim'!AP18+'P2 - Mofet'!AP18+'P3 - Beit Berl'!AP18+'P4 - Kaye'!AP18+'P5 - Bucharest'!AP18+'P6 - Exeter'!AP18+'P7 - Tallin'!AP18+'P8 - Gordon'!AP18+'P9 - Sakhnin'!AP18+'P10 - Talpiot'!AP18+'P11- Salzburg'!AP18)</f>
        <v/>
      </c>
      <c r="AQ18" s="34" t="str">
        <f>IF('P1 - Kibbutzim'!AQ18+'P2 - Mofet'!AQ18+'P3 - Beit Berl'!AQ18+'P4 - Kaye'!AQ18+'P5 - Bucharest'!AQ18+'P6 - Exeter'!AQ18+'P7 - Tallin'!AQ18+'P8 - Gordon'!AQ18+'P9 - Sakhnin'!AQ18+'P10 - Talpiot'!AQ18+'P11- Salzburg'!AQ18=0,"",'P1 - Kibbutzim'!AQ18+'P2 - Mofet'!AQ18+'P3 - Beit Berl'!AQ18+'P4 - Kaye'!AQ18+'P5 - Bucharest'!AQ18+'P6 - Exeter'!AQ18+'P7 - Tallin'!AQ18+'P8 - Gordon'!AQ18+'P9 - Sakhnin'!AQ18+'P10 - Talpiot'!AQ18+'P11- Salzburg'!AQ18)</f>
        <v/>
      </c>
      <c r="AR18" s="34">
        <f>IF('P1 - Kibbutzim'!AR18+'P2 - Mofet'!AR18+'P3 - Beit Berl'!AR18+'P4 - Kaye'!AR18+'P5 - Bucharest'!AR18+'P6 - Exeter'!AR18+'P7 - Tallin'!AR18+'P8 - Gordon'!AR18+'P9 - Sakhnin'!AR18+'P10 - Talpiot'!AR18+'P11- Salzburg'!AR18=0,"",'P1 - Kibbutzim'!AR18+'P2 - Mofet'!AR18+'P3 - Beit Berl'!AR18+'P4 - Kaye'!AR18+'P5 - Bucharest'!AR18+'P6 - Exeter'!AR18+'P7 - Tallin'!AR18+'P8 - Gordon'!AR18+'P9 - Sakhnin'!AR18+'P10 - Talpiot'!AR18+'P11- Salzburg'!AR18)</f>
        <v>2</v>
      </c>
      <c r="AS18" s="34">
        <f>IF('P1 - Kibbutzim'!AS18+'P2 - Mofet'!AS18+'P3 - Beit Berl'!AS18+'P4 - Kaye'!AS18+'P5 - Bucharest'!AS18+'P6 - Exeter'!AS18+'P7 - Tallin'!AS18+'P8 - Gordon'!AS18+'P9 - Sakhnin'!AS18+'P10 - Talpiot'!AS18+'P11- Salzburg'!AS18=0,"",'P1 - Kibbutzim'!AS18+'P2 - Mofet'!AS18+'P3 - Beit Berl'!AS18+'P4 - Kaye'!AS18+'P5 - Bucharest'!AS18+'P6 - Exeter'!AS18+'P7 - Tallin'!AS18+'P8 - Gordon'!AS18+'P9 - Sakhnin'!AS18+'P10 - Talpiot'!AS18+'P11- Salzburg'!AS18)</f>
        <v>2</v>
      </c>
      <c r="AU18" s="34">
        <f t="shared" si="2"/>
        <v>4</v>
      </c>
      <c r="AV18" s="34">
        <f t="shared" si="3"/>
        <v>7</v>
      </c>
      <c r="AW18" s="34">
        <f t="shared" si="4"/>
        <v>8</v>
      </c>
    </row>
    <row r="19" spans="1:49" ht="15" customHeight="1" x14ac:dyDescent="0.35">
      <c r="A19" s="6"/>
      <c r="B19" s="12" t="s">
        <v>77</v>
      </c>
      <c r="C19" s="13" t="s">
        <v>33</v>
      </c>
      <c r="D19" s="7"/>
      <c r="E19" s="8"/>
      <c r="F19" s="8"/>
      <c r="G19" s="76"/>
      <c r="H19" s="56"/>
      <c r="I19" s="56"/>
      <c r="J19" s="34" t="str">
        <f>IF('P1 - Kibbutzim'!J19+'P2 - Mofet'!J19+'P3 - Beit Berl'!J19+'P4 - Kaye'!J19+'P5 - Bucharest'!J19+'P6 - Exeter'!J19+'P7 - Tallin'!J19+'P8 - Gordon'!J19+'P9 - Sakhnin'!J19+'P10 - Talpiot'!J19+'P11- Salzburg'!J19=0,"",'P1 - Kibbutzim'!J19+'P2 - Mofet'!J19+'P3 - Beit Berl'!J19+'P4 - Kaye'!J19+'P5 - Bucharest'!J19+'P6 - Exeter'!J19+'P7 - Tallin'!J19+'P8 - Gordon'!J19+'P9 - Sakhnin'!J19+'P10 - Talpiot'!J19+'P11- Salzburg'!J19)</f>
        <v/>
      </c>
      <c r="K19" s="34" t="str">
        <f>IF('P1 - Kibbutzim'!K19+'P2 - Mofet'!K19+'P3 - Beit Berl'!K19+'P4 - Kaye'!K19+'P5 - Bucharest'!K19+'P6 - Exeter'!K19+'P7 - Tallin'!K19+'P8 - Gordon'!K19+'P9 - Sakhnin'!K19+'P10 - Talpiot'!K19+'P11- Salzburg'!K19=0,"",'P1 - Kibbutzim'!K19+'P2 - Mofet'!K19+'P3 - Beit Berl'!K19+'P4 - Kaye'!K19+'P5 - Bucharest'!K19+'P6 - Exeter'!K19+'P7 - Tallin'!K19+'P8 - Gordon'!K19+'P9 - Sakhnin'!K19+'P10 - Talpiot'!K19+'P11- Salzburg'!K19)</f>
        <v/>
      </c>
      <c r="L19" s="36">
        <f>IF('P1 - Kibbutzim'!L19+'P2 - Mofet'!L19+'P3 - Beit Berl'!L19+'P4 - Kaye'!L19+'P5 - Bucharest'!L19+'P6 - Exeter'!L19+'P7 - Tallin'!L19+'P8 - Gordon'!L19+'P9 - Sakhnin'!L19+'P10 - Talpiot'!L19+'P11- Salzburg'!L19=0,"",'P1 - Kibbutzim'!L19+'P2 - Mofet'!L19+'P3 - Beit Berl'!L19+'P4 - Kaye'!L19+'P5 - Bucharest'!L19+'P6 - Exeter'!L19+'P7 - Tallin'!L19+'P8 - Gordon'!L19+'P9 - Sakhnin'!L19+'P10 - Talpiot'!L19+'P11- Salzburg'!L19)</f>
        <v>2</v>
      </c>
      <c r="M19" s="36">
        <f>IF('P1 - Kibbutzim'!M19+'P2 - Mofet'!M19+'P3 - Beit Berl'!M19+'P4 - Kaye'!M19+'P5 - Bucharest'!M19+'P6 - Exeter'!M19+'P7 - Tallin'!M19+'P8 - Gordon'!M19+'P9 - Sakhnin'!M19+'P10 - Talpiot'!M19+'P11- Salzburg'!M19=0,"",'P1 - Kibbutzim'!M19+'P2 - Mofet'!M19+'P3 - Beit Berl'!M19+'P4 - Kaye'!M19+'P5 - Bucharest'!M19+'P6 - Exeter'!M19+'P7 - Tallin'!M19+'P8 - Gordon'!M19+'P9 - Sakhnin'!M19+'P10 - Talpiot'!M19+'P11- Salzburg'!M19)</f>
        <v>2</v>
      </c>
      <c r="N19" s="34">
        <f>IF('P1 - Kibbutzim'!N19+'P2 - Mofet'!N19+'P3 - Beit Berl'!N19+'P4 - Kaye'!N19+'P5 - Bucharest'!N19+'P6 - Exeter'!N19+'P7 - Tallin'!N19+'P8 - Gordon'!N19+'P9 - Sakhnin'!N19+'P10 - Talpiot'!N19+'P11- Salzburg'!N19=0,"",'P1 - Kibbutzim'!N19+'P2 - Mofet'!N19+'P3 - Beit Berl'!N19+'P4 - Kaye'!N19+'P5 - Bucharest'!N19+'P6 - Exeter'!N19+'P7 - Tallin'!N19+'P8 - Gordon'!N19+'P9 - Sakhnin'!N19+'P10 - Talpiot'!N19+'P11- Salzburg'!N19)</f>
        <v>2</v>
      </c>
      <c r="O19" s="34" t="str">
        <f>IF('P1 - Kibbutzim'!O19+'P2 - Mofet'!O19+'P3 - Beit Berl'!O19+'P4 - Kaye'!O19+'P5 - Bucharest'!O19+'P6 - Exeter'!O19+'P7 - Tallin'!O19+'P8 - Gordon'!O19+'P9 - Sakhnin'!O19+'P10 - Talpiot'!O19+'P11- Salzburg'!O19=0,"",'P1 - Kibbutzim'!O19+'P2 - Mofet'!O19+'P3 - Beit Berl'!O19+'P4 - Kaye'!O19+'P5 - Bucharest'!O19+'P6 - Exeter'!O19+'P7 - Tallin'!O19+'P8 - Gordon'!O19+'P9 - Sakhnin'!O19+'P10 - Talpiot'!O19+'P11- Salzburg'!O19)</f>
        <v/>
      </c>
      <c r="P19" s="34" t="str">
        <f>IF('P1 - Kibbutzim'!P19+'P2 - Mofet'!P19+'P3 - Beit Berl'!P19+'P4 - Kaye'!P19+'P5 - Bucharest'!P19+'P6 - Exeter'!P19+'P7 - Tallin'!P19+'P8 - Gordon'!P19+'P9 - Sakhnin'!P19+'P10 - Talpiot'!P19+'P11- Salzburg'!P19=0,"",'P1 - Kibbutzim'!P19+'P2 - Mofet'!P19+'P3 - Beit Berl'!P19+'P4 - Kaye'!P19+'P5 - Bucharest'!P19+'P6 - Exeter'!P19+'P7 - Tallin'!P19+'P8 - Gordon'!P19+'P9 - Sakhnin'!P19+'P10 - Talpiot'!P19+'P11- Salzburg'!P19)</f>
        <v/>
      </c>
      <c r="Q19" s="34" t="str">
        <f>IF('P1 - Kibbutzim'!Q19+'P2 - Mofet'!Q19+'P3 - Beit Berl'!Q19+'P4 - Kaye'!Q19+'P5 - Bucharest'!Q19+'P6 - Exeter'!Q19+'P7 - Tallin'!Q19+'P8 - Gordon'!Q19+'P9 - Sakhnin'!Q19+'P10 - Talpiot'!Q19+'P11- Salzburg'!Q19=0,"",'P1 - Kibbutzim'!Q19+'P2 - Mofet'!Q19+'P3 - Beit Berl'!Q19+'P4 - Kaye'!Q19+'P5 - Bucharest'!Q19+'P6 - Exeter'!Q19+'P7 - Tallin'!Q19+'P8 - Gordon'!Q19+'P9 - Sakhnin'!Q19+'P10 - Talpiot'!Q19+'P11- Salzburg'!Q19)</f>
        <v/>
      </c>
      <c r="R19" s="34">
        <f>IF('P1 - Kibbutzim'!R19+'P2 - Mofet'!R19+'P3 - Beit Berl'!R19+'P4 - Kaye'!R19+'P5 - Bucharest'!R19+'P6 - Exeter'!R19+'P7 - Tallin'!R19+'P8 - Gordon'!R19+'P9 - Sakhnin'!R19+'P10 - Talpiot'!R19+'P11- Salzburg'!R19=0,"",'P1 - Kibbutzim'!R19+'P2 - Mofet'!R19+'P3 - Beit Berl'!R19+'P4 - Kaye'!R19+'P5 - Bucharest'!R19+'P6 - Exeter'!R19+'P7 - Tallin'!R19+'P8 - Gordon'!R19+'P9 - Sakhnin'!R19+'P10 - Talpiot'!R19+'P11- Salzburg'!R19)</f>
        <v>2</v>
      </c>
      <c r="S19" s="34" t="str">
        <f>IF('P1 - Kibbutzim'!S19+'P2 - Mofet'!S19+'P3 - Beit Berl'!S19+'P4 - Kaye'!S19+'P5 - Bucharest'!S19+'P6 - Exeter'!S19+'P7 - Tallin'!S19+'P8 - Gordon'!S19+'P9 - Sakhnin'!S19+'P10 - Talpiot'!S19+'P11- Salzburg'!S19=0,"",'P1 - Kibbutzim'!S19+'P2 - Mofet'!S19+'P3 - Beit Berl'!S19+'P4 - Kaye'!S19+'P5 - Bucharest'!S19+'P6 - Exeter'!S19+'P7 - Tallin'!S19+'P8 - Gordon'!S19+'P9 - Sakhnin'!S19+'P10 - Talpiot'!S19+'P11- Salzburg'!S19)</f>
        <v/>
      </c>
      <c r="T19" s="35" t="str">
        <f>IF('P1 - Kibbutzim'!T19+'P2 - Mofet'!T19+'P3 - Beit Berl'!T19+'P4 - Kaye'!T19+'P5 - Bucharest'!T19+'P6 - Exeter'!T19+'P7 - Tallin'!T19+'P8 - Gordon'!T19+'P9 - Sakhnin'!T19+'P10 - Talpiot'!T19+'P11- Salzburg'!T19=0,"",'P1 - Kibbutzim'!T19+'P2 - Mofet'!T19+'P3 - Beit Berl'!T19+'P4 - Kaye'!T19+'P5 - Bucharest'!T19+'P6 - Exeter'!T19+'P7 - Tallin'!T19+'P8 - Gordon'!T19+'P9 - Sakhnin'!T19+'P10 - Talpiot'!T19+'P11- Salzburg'!T19)</f>
        <v/>
      </c>
      <c r="U19" s="37" t="str">
        <f>IF('P1 - Kibbutzim'!U19+'P2 - Mofet'!U19+'P3 - Beit Berl'!U19+'P4 - Kaye'!U19+'P5 - Bucharest'!U19+'P6 - Exeter'!U19+'P7 - Tallin'!U19+'P8 - Gordon'!U19+'P9 - Sakhnin'!U19+'P10 - Talpiot'!U19+'P11- Salzburg'!U19=0,"",'P1 - Kibbutzim'!U19+'P2 - Mofet'!U19+'P3 - Beit Berl'!U19+'P4 - Kaye'!U19+'P5 - Bucharest'!U19+'P6 - Exeter'!U19+'P7 - Tallin'!U19+'P8 - Gordon'!U19+'P9 - Sakhnin'!U19+'P10 - Talpiot'!U19+'P11- Salzburg'!U19)</f>
        <v/>
      </c>
      <c r="V19" s="37" t="str">
        <f>IF('P1 - Kibbutzim'!V19+'P2 - Mofet'!V19+'P3 - Beit Berl'!V19+'P4 - Kaye'!V19+'P5 - Bucharest'!V19+'P6 - Exeter'!V19+'P7 - Tallin'!V19+'P8 - Gordon'!V19+'P9 - Sakhnin'!V19+'P10 - Talpiot'!V19+'P11- Salzburg'!V19=0,"",'P1 - Kibbutzim'!V19+'P2 - Mofet'!V19+'P3 - Beit Berl'!V19+'P4 - Kaye'!V19+'P5 - Bucharest'!V19+'P6 - Exeter'!V19+'P7 - Tallin'!V19+'P8 - Gordon'!V19+'P9 - Sakhnin'!V19+'P10 - Talpiot'!V19+'P11- Salzburg'!V19)</f>
        <v/>
      </c>
      <c r="W19" s="34" t="str">
        <f>IF('P1 - Kibbutzim'!W19+'P2 - Mofet'!W19+'P3 - Beit Berl'!W19+'P4 - Kaye'!W19+'P5 - Bucharest'!W19+'P6 - Exeter'!W19+'P7 - Tallin'!W19+'P8 - Gordon'!W19+'P9 - Sakhnin'!W19+'P10 - Talpiot'!W19+'P11- Salzburg'!W19=0,"",'P1 - Kibbutzim'!W19+'P2 - Mofet'!W19+'P3 - Beit Berl'!W19+'P4 - Kaye'!W19+'P5 - Bucharest'!W19+'P6 - Exeter'!W19+'P7 - Tallin'!W19+'P8 - Gordon'!W19+'P9 - Sakhnin'!W19+'P10 - Talpiot'!W19+'P11- Salzburg'!W19)</f>
        <v/>
      </c>
      <c r="X19" s="34" t="str">
        <f>IF('P1 - Kibbutzim'!X19+'P2 - Mofet'!X19+'P3 - Beit Berl'!X19+'P4 - Kaye'!X19+'P5 - Bucharest'!X19+'P6 - Exeter'!X19+'P7 - Tallin'!X19+'P8 - Gordon'!X19+'P9 - Sakhnin'!X19+'P10 - Talpiot'!X19+'P11- Salzburg'!X19=0,"",'P1 - Kibbutzim'!X19+'P2 - Mofet'!X19+'P3 - Beit Berl'!X19+'P4 - Kaye'!X19+'P5 - Bucharest'!X19+'P6 - Exeter'!X19+'P7 - Tallin'!X19+'P8 - Gordon'!X19+'P9 - Sakhnin'!X19+'P10 - Talpiot'!X19+'P11- Salzburg'!X19)</f>
        <v/>
      </c>
      <c r="Y19" s="34" t="str">
        <f>IF('P1 - Kibbutzim'!Y19+'P2 - Mofet'!Y19+'P3 - Beit Berl'!Y19+'P4 - Kaye'!Y19+'P5 - Bucharest'!Y19+'P6 - Exeter'!Y19+'P7 - Tallin'!Y19+'P8 - Gordon'!Y19+'P9 - Sakhnin'!Y19+'P10 - Talpiot'!Y19+'P11- Salzburg'!Y19=0,"",'P1 - Kibbutzim'!Y19+'P2 - Mofet'!Y19+'P3 - Beit Berl'!Y19+'P4 - Kaye'!Y19+'P5 - Bucharest'!Y19+'P6 - Exeter'!Y19+'P7 - Tallin'!Y19+'P8 - Gordon'!Y19+'P9 - Sakhnin'!Y19+'P10 - Talpiot'!Y19+'P11- Salzburg'!Y19)</f>
        <v/>
      </c>
      <c r="Z19" s="34" t="str">
        <f>IF('P1 - Kibbutzim'!Z19+'P2 - Mofet'!Z19+'P3 - Beit Berl'!Z19+'P4 - Kaye'!Z19+'P5 - Bucharest'!Z19+'P6 - Exeter'!Z19+'P7 - Tallin'!Z19+'P8 - Gordon'!Z19+'P9 - Sakhnin'!Z19+'P10 - Talpiot'!Z19+'P11- Salzburg'!Z19=0,"",'P1 - Kibbutzim'!Z19+'P2 - Mofet'!Z19+'P3 - Beit Berl'!Z19+'P4 - Kaye'!Z19+'P5 - Bucharest'!Z19+'P6 - Exeter'!Z19+'P7 - Tallin'!Z19+'P8 - Gordon'!Z19+'P9 - Sakhnin'!Z19+'P10 - Talpiot'!Z19+'P11- Salzburg'!Z19)</f>
        <v/>
      </c>
      <c r="AA19" s="34">
        <f>IF('P1 - Kibbutzim'!AA19+'P2 - Mofet'!AA19+'P3 - Beit Berl'!AA19+'P4 - Kaye'!AA19+'P5 - Bucharest'!AA19+'P6 - Exeter'!AA19+'P7 - Tallin'!AA19+'P8 - Gordon'!AA19+'P9 - Sakhnin'!AA19+'P10 - Talpiot'!AA19+'P11- Salzburg'!AA19=0,"",'P1 - Kibbutzim'!AA19+'P2 - Mofet'!AA19+'P3 - Beit Berl'!AA19+'P4 - Kaye'!AA19+'P5 - Bucharest'!AA19+'P6 - Exeter'!AA19+'P7 - Tallin'!AA19+'P8 - Gordon'!AA19+'P9 - Sakhnin'!AA19+'P10 - Talpiot'!AA19+'P11- Salzburg'!AA19)</f>
        <v>2</v>
      </c>
      <c r="AB19" s="34" t="str">
        <f>IF('P1 - Kibbutzim'!AB19+'P2 - Mofet'!AB19+'P3 - Beit Berl'!AB19+'P4 - Kaye'!AB19+'P5 - Bucharest'!AB19+'P6 - Exeter'!AB19+'P7 - Tallin'!AB19+'P8 - Gordon'!AB19+'P9 - Sakhnin'!AB19+'P10 - Talpiot'!AB19+'P11- Salzburg'!AB19=0,"",'P1 - Kibbutzim'!AB19+'P2 - Mofet'!AB19+'P3 - Beit Berl'!AB19+'P4 - Kaye'!AB19+'P5 - Bucharest'!AB19+'P6 - Exeter'!AB19+'P7 - Tallin'!AB19+'P8 - Gordon'!AB19+'P9 - Sakhnin'!AB19+'P10 - Talpiot'!AB19+'P11- Salzburg'!AB19)</f>
        <v/>
      </c>
      <c r="AC19" s="34" t="str">
        <f>IF('P1 - Kibbutzim'!AC19+'P2 - Mofet'!AC19+'P3 - Beit Berl'!AC19+'P4 - Kaye'!AC19+'P5 - Bucharest'!AC19+'P6 - Exeter'!AC19+'P7 - Tallin'!AC19+'P8 - Gordon'!AC19+'P9 - Sakhnin'!AC19+'P10 - Talpiot'!AC19+'P11- Salzburg'!AC19=0,"",'P1 - Kibbutzim'!AC19+'P2 - Mofet'!AC19+'P3 - Beit Berl'!AC19+'P4 - Kaye'!AC19+'P5 - Bucharest'!AC19+'P6 - Exeter'!AC19+'P7 - Tallin'!AC19+'P8 - Gordon'!AC19+'P9 - Sakhnin'!AC19+'P10 - Talpiot'!AC19+'P11- Salzburg'!AC19)</f>
        <v/>
      </c>
      <c r="AD19" s="34">
        <f>IF('P1 - Kibbutzim'!AD19+'P2 - Mofet'!AD19+'P3 - Beit Berl'!AD19+'P4 - Kaye'!AD19+'P5 - Bucharest'!AD19+'P6 - Exeter'!AD19+'P7 - Tallin'!AD19+'P8 - Gordon'!AD19+'P9 - Sakhnin'!AD19+'P10 - Talpiot'!AD19+'P11- Salzburg'!AD19=0,"",'P1 - Kibbutzim'!AD19+'P2 - Mofet'!AD19+'P3 - Beit Berl'!AD19+'P4 - Kaye'!AD19+'P5 - Bucharest'!AD19+'P6 - Exeter'!AD19+'P7 - Tallin'!AD19+'P8 - Gordon'!AD19+'P9 - Sakhnin'!AD19+'P10 - Talpiot'!AD19+'P11- Salzburg'!AD19)</f>
        <v>2</v>
      </c>
      <c r="AE19" s="34" t="str">
        <f>IF('P1 - Kibbutzim'!AE19+'P2 - Mofet'!AE19+'P3 - Beit Berl'!AE19+'P4 - Kaye'!AE19+'P5 - Bucharest'!AE19+'P6 - Exeter'!AE19+'P7 - Tallin'!AE19+'P8 - Gordon'!AE19+'P9 - Sakhnin'!AE19+'P10 - Talpiot'!AE19+'P11- Salzburg'!AE19=0,"",'P1 - Kibbutzim'!AE19+'P2 - Mofet'!AE19+'P3 - Beit Berl'!AE19+'P4 - Kaye'!AE19+'P5 - Bucharest'!AE19+'P6 - Exeter'!AE19+'P7 - Tallin'!AE19+'P8 - Gordon'!AE19+'P9 - Sakhnin'!AE19+'P10 - Talpiot'!AE19+'P11- Salzburg'!AE19)</f>
        <v/>
      </c>
      <c r="AF19" s="35" t="str">
        <f>IF('P1 - Kibbutzim'!AF19+'P2 - Mofet'!AF19+'P3 - Beit Berl'!AF19+'P4 - Kaye'!AF19+'P5 - Bucharest'!AF19+'P6 - Exeter'!AF19+'P7 - Tallin'!AF19+'P8 - Gordon'!AF19+'P9 - Sakhnin'!AF19+'P10 - Talpiot'!AF19+'P11- Salzburg'!AF19=0,"",'P1 - Kibbutzim'!AF19+'P2 - Mofet'!AF19+'P3 - Beit Berl'!AF19+'P4 - Kaye'!AF19+'P5 - Bucharest'!AF19+'P6 - Exeter'!AF19+'P7 - Tallin'!AF19+'P8 - Gordon'!AF19+'P9 - Sakhnin'!AF19+'P10 - Talpiot'!AF19+'P11- Salzburg'!AF19)</f>
        <v/>
      </c>
      <c r="AG19" s="37" t="str">
        <f>IF('P1 - Kibbutzim'!AG19+'P2 - Mofet'!AG19+'P3 - Beit Berl'!AG19+'P4 - Kaye'!AG19+'P5 - Bucharest'!AG19+'P6 - Exeter'!AG19+'P7 - Tallin'!AG19+'P8 - Gordon'!AG19+'P9 - Sakhnin'!AG19+'P10 - Talpiot'!AG19+'P11- Salzburg'!AG19=0,"",'P1 - Kibbutzim'!AG19+'P2 - Mofet'!AG19+'P3 - Beit Berl'!AG19+'P4 - Kaye'!AG19+'P5 - Bucharest'!AG19+'P6 - Exeter'!AG19+'P7 - Tallin'!AG19+'P8 - Gordon'!AG19+'P9 - Sakhnin'!AG19+'P10 - Talpiot'!AG19+'P11- Salzburg'!AG19)</f>
        <v/>
      </c>
      <c r="AH19" s="34" t="str">
        <f>IF('P1 - Kibbutzim'!AH19+'P2 - Mofet'!AH19+'P3 - Beit Berl'!AH19+'P4 - Kaye'!AH19+'P5 - Bucharest'!AH19+'P6 - Exeter'!AH19+'P7 - Tallin'!AH19+'P8 - Gordon'!AH19+'P9 - Sakhnin'!AH19+'P10 - Talpiot'!AH19+'P11- Salzburg'!AH19=0,"",'P1 - Kibbutzim'!AH19+'P2 - Mofet'!AH19+'P3 - Beit Berl'!AH19+'P4 - Kaye'!AH19+'P5 - Bucharest'!AH19+'P6 - Exeter'!AH19+'P7 - Tallin'!AH19+'P8 - Gordon'!AH19+'P9 - Sakhnin'!AH19+'P10 - Talpiot'!AH19+'P11- Salzburg'!AH19)</f>
        <v/>
      </c>
      <c r="AI19" s="34" t="str">
        <f>IF('P1 - Kibbutzim'!AI19+'P2 - Mofet'!AI19+'P3 - Beit Berl'!AI19+'P4 - Kaye'!AI19+'P5 - Bucharest'!AI19+'P6 - Exeter'!AI19+'P7 - Tallin'!AI19+'P8 - Gordon'!AI19+'P9 - Sakhnin'!AI19+'P10 - Talpiot'!AI19+'P11- Salzburg'!AI19=0,"",'P1 - Kibbutzim'!AI19+'P2 - Mofet'!AI19+'P3 - Beit Berl'!AI19+'P4 - Kaye'!AI19+'P5 - Bucharest'!AI19+'P6 - Exeter'!AI19+'P7 - Tallin'!AI19+'P8 - Gordon'!AI19+'P9 - Sakhnin'!AI19+'P10 - Talpiot'!AI19+'P11- Salzburg'!AI19)</f>
        <v/>
      </c>
      <c r="AJ19" s="34" t="str">
        <f>IF('P1 - Kibbutzim'!AJ19+'P2 - Mofet'!AJ19+'P3 - Beit Berl'!AJ19+'P4 - Kaye'!AJ19+'P5 - Bucharest'!AJ19+'P6 - Exeter'!AJ19+'P7 - Tallin'!AJ19+'P8 - Gordon'!AJ19+'P9 - Sakhnin'!AJ19+'P10 - Talpiot'!AJ19+'P11- Salzburg'!AJ19=0,"",'P1 - Kibbutzim'!AJ19+'P2 - Mofet'!AJ19+'P3 - Beit Berl'!AJ19+'P4 - Kaye'!AJ19+'P5 - Bucharest'!AJ19+'P6 - Exeter'!AJ19+'P7 - Tallin'!AJ19+'P8 - Gordon'!AJ19+'P9 - Sakhnin'!AJ19+'P10 - Talpiot'!AJ19+'P11- Salzburg'!AJ19)</f>
        <v/>
      </c>
      <c r="AK19" s="34" t="str">
        <f>IF('P1 - Kibbutzim'!AK19+'P2 - Mofet'!AK19+'P3 - Beit Berl'!AK19+'P4 - Kaye'!AK19+'P5 - Bucharest'!AK19+'P6 - Exeter'!AK19+'P7 - Tallin'!AK19+'P8 - Gordon'!AK19+'P9 - Sakhnin'!AK19+'P10 - Talpiot'!AK19+'P11- Salzburg'!AK19=0,"",'P1 - Kibbutzim'!AK19+'P2 - Mofet'!AK19+'P3 - Beit Berl'!AK19+'P4 - Kaye'!AK19+'P5 - Bucharest'!AK19+'P6 - Exeter'!AK19+'P7 - Tallin'!AK19+'P8 - Gordon'!AK19+'P9 - Sakhnin'!AK19+'P10 - Talpiot'!AK19+'P11- Salzburg'!AK19)</f>
        <v/>
      </c>
      <c r="AL19" s="34" t="str">
        <f>IF('P1 - Kibbutzim'!AL19+'P2 - Mofet'!AL19+'P3 - Beit Berl'!AL19+'P4 - Kaye'!AL19+'P5 - Bucharest'!AL19+'P6 - Exeter'!AL19+'P7 - Tallin'!AL19+'P8 - Gordon'!AL19+'P9 - Sakhnin'!AL19+'P10 - Talpiot'!AL19+'P11- Salzburg'!AL19=0,"",'P1 - Kibbutzim'!AL19+'P2 - Mofet'!AL19+'P3 - Beit Berl'!AL19+'P4 - Kaye'!AL19+'P5 - Bucharest'!AL19+'P6 - Exeter'!AL19+'P7 - Tallin'!AL19+'P8 - Gordon'!AL19+'P9 - Sakhnin'!AL19+'P10 - Talpiot'!AL19+'P11- Salzburg'!AL19)</f>
        <v/>
      </c>
      <c r="AM19" s="34" t="str">
        <f>IF('P1 - Kibbutzim'!AM19+'P2 - Mofet'!AM19+'P3 - Beit Berl'!AM19+'P4 - Kaye'!AM19+'P5 - Bucharest'!AM19+'P6 - Exeter'!AM19+'P7 - Tallin'!AM19+'P8 - Gordon'!AM19+'P9 - Sakhnin'!AM19+'P10 - Talpiot'!AM19+'P11- Salzburg'!AM19=0,"",'P1 - Kibbutzim'!AM19+'P2 - Mofet'!AM19+'P3 - Beit Berl'!AM19+'P4 - Kaye'!AM19+'P5 - Bucharest'!AM19+'P6 - Exeter'!AM19+'P7 - Tallin'!AM19+'P8 - Gordon'!AM19+'P9 - Sakhnin'!AM19+'P10 - Talpiot'!AM19+'P11- Salzburg'!AM19)</f>
        <v/>
      </c>
      <c r="AN19" s="34" t="str">
        <f>IF('P1 - Kibbutzim'!AN19+'P2 - Mofet'!AN19+'P3 - Beit Berl'!AN19+'P4 - Kaye'!AN19+'P5 - Bucharest'!AN19+'P6 - Exeter'!AN19+'P7 - Tallin'!AN19+'P8 - Gordon'!AN19+'P9 - Sakhnin'!AN19+'P10 - Talpiot'!AN19+'P11- Salzburg'!AN19=0,"",'P1 - Kibbutzim'!AN19+'P2 - Mofet'!AN19+'P3 - Beit Berl'!AN19+'P4 - Kaye'!AN19+'P5 - Bucharest'!AN19+'P6 - Exeter'!AN19+'P7 - Tallin'!AN19+'P8 - Gordon'!AN19+'P9 - Sakhnin'!AN19+'P10 - Talpiot'!AN19+'P11- Salzburg'!AN19)</f>
        <v/>
      </c>
      <c r="AO19" s="34">
        <f>IF('P1 - Kibbutzim'!AO19+'P2 - Mofet'!AO19+'P3 - Beit Berl'!AO19+'P4 - Kaye'!AO19+'P5 - Bucharest'!AO19+'P6 - Exeter'!AO19+'P7 - Tallin'!AO19+'P8 - Gordon'!AO19+'P9 - Sakhnin'!AO19+'P10 - Talpiot'!AO19+'P11- Salzburg'!AO19=0,"",'P1 - Kibbutzim'!AO19+'P2 - Mofet'!AO19+'P3 - Beit Berl'!AO19+'P4 - Kaye'!AO19+'P5 - Bucharest'!AO19+'P6 - Exeter'!AO19+'P7 - Tallin'!AO19+'P8 - Gordon'!AO19+'P9 - Sakhnin'!AO19+'P10 - Talpiot'!AO19+'P11- Salzburg'!AO19)</f>
        <v>2</v>
      </c>
      <c r="AP19" s="34">
        <f>IF('P1 - Kibbutzim'!AP19+'P2 - Mofet'!AP19+'P3 - Beit Berl'!AP19+'P4 - Kaye'!AP19+'P5 - Bucharest'!AP19+'P6 - Exeter'!AP19+'P7 - Tallin'!AP19+'P8 - Gordon'!AP19+'P9 - Sakhnin'!AP19+'P10 - Talpiot'!AP19+'P11- Salzburg'!AP19=0,"",'P1 - Kibbutzim'!AP19+'P2 - Mofet'!AP19+'P3 - Beit Berl'!AP19+'P4 - Kaye'!AP19+'P5 - Bucharest'!AP19+'P6 - Exeter'!AP19+'P7 - Tallin'!AP19+'P8 - Gordon'!AP19+'P9 - Sakhnin'!AP19+'P10 - Talpiot'!AP19+'P11- Salzburg'!AP19)</f>
        <v>2</v>
      </c>
      <c r="AQ19" s="34" t="str">
        <f>IF('P1 - Kibbutzim'!AQ19+'P2 - Mofet'!AQ19+'P3 - Beit Berl'!AQ19+'P4 - Kaye'!AQ19+'P5 - Bucharest'!AQ19+'P6 - Exeter'!AQ19+'P7 - Tallin'!AQ19+'P8 - Gordon'!AQ19+'P9 - Sakhnin'!AQ19+'P10 - Talpiot'!AQ19+'P11- Salzburg'!AQ19=0,"",'P1 - Kibbutzim'!AQ19+'P2 - Mofet'!AQ19+'P3 - Beit Berl'!AQ19+'P4 - Kaye'!AQ19+'P5 - Bucharest'!AQ19+'P6 - Exeter'!AQ19+'P7 - Tallin'!AQ19+'P8 - Gordon'!AQ19+'P9 - Sakhnin'!AQ19+'P10 - Talpiot'!AQ19+'P11- Salzburg'!AQ19)</f>
        <v/>
      </c>
      <c r="AR19" s="34" t="str">
        <f>IF('P1 - Kibbutzim'!AR19+'P2 - Mofet'!AR19+'P3 - Beit Berl'!AR19+'P4 - Kaye'!AR19+'P5 - Bucharest'!AR19+'P6 - Exeter'!AR19+'P7 - Tallin'!AR19+'P8 - Gordon'!AR19+'P9 - Sakhnin'!AR19+'P10 - Talpiot'!AR19+'P11- Salzburg'!AR19=0,"",'P1 - Kibbutzim'!AR19+'P2 - Mofet'!AR19+'P3 - Beit Berl'!AR19+'P4 - Kaye'!AR19+'P5 - Bucharest'!AR19+'P6 - Exeter'!AR19+'P7 - Tallin'!AR19+'P8 - Gordon'!AR19+'P9 - Sakhnin'!AR19+'P10 - Talpiot'!AR19+'P11- Salzburg'!AR19)</f>
        <v/>
      </c>
      <c r="AS19" s="34" t="str">
        <f>IF('P1 - Kibbutzim'!AS19+'P2 - Mofet'!AS19+'P3 - Beit Berl'!AS19+'P4 - Kaye'!AS19+'P5 - Bucharest'!AS19+'P6 - Exeter'!AS19+'P7 - Tallin'!AS19+'P8 - Gordon'!AS19+'P9 - Sakhnin'!AS19+'P10 - Talpiot'!AS19+'P11- Salzburg'!AS19=0,"",'P1 - Kibbutzim'!AS19+'P2 - Mofet'!AS19+'P3 - Beit Berl'!AS19+'P4 - Kaye'!AS19+'P5 - Bucharest'!AS19+'P6 - Exeter'!AS19+'P7 - Tallin'!AS19+'P8 - Gordon'!AS19+'P9 - Sakhnin'!AS19+'P10 - Talpiot'!AS19+'P11- Salzburg'!AS19)</f>
        <v/>
      </c>
      <c r="AU19" s="34">
        <f t="shared" si="2"/>
        <v>8</v>
      </c>
      <c r="AV19" s="34">
        <f t="shared" si="3"/>
        <v>4</v>
      </c>
      <c r="AW19" s="34">
        <f t="shared" si="4"/>
        <v>4</v>
      </c>
    </row>
    <row r="20" spans="1:49" ht="15" customHeight="1" x14ac:dyDescent="0.35">
      <c r="A20" s="18" t="s">
        <v>18</v>
      </c>
      <c r="B20" s="18" t="s">
        <v>1</v>
      </c>
      <c r="C20" s="18"/>
      <c r="D20" s="31">
        <f>'P1 - Kibbutzim'!D20+'P2 - Mofet'!D20+'P3 - Beit Berl'!D20+'P4 - Kaye'!D20+'P5 - Bucharest'!D20+'P6 - Exeter'!D20+'P7 - Tallin'!D20+'P8 - Gordon'!D20+'P9 - Sakhnin'!D20+'P10 - Talpiot'!D20+'P11- Salzburg'!D20</f>
        <v>143.5</v>
      </c>
      <c r="E20" s="31">
        <f>'P1 - Kibbutzim'!E20+'P2 - Mofet'!E20+'P3 - Beit Berl'!E20+'P4 - Kaye'!E20+'P5 - Bucharest'!E20+'P6 - Exeter'!E20+'P7 - Tallin'!E20+'P8 - Gordon'!E20+'P9 - Sakhnin'!E20+'P10 - Talpiot'!E20+'P11- Salzburg'!E20</f>
        <v>1261</v>
      </c>
      <c r="F20" s="31">
        <f>'P1 - Kibbutzim'!F20+'P2 - Mofet'!F20+'P3 - Beit Berl'!F20+'P4 - Kaye'!F20+'P5 - Bucharest'!F20+'P6 - Exeter'!F20+'P7 - Tallin'!F20+'P8 - Gordon'!F20+'P9 - Sakhnin'!F20+'P10 - Talpiot'!F20+'P11- Salzburg'!F20</f>
        <v>45.5</v>
      </c>
      <c r="G20" s="73">
        <f>SUM(D20:F20)</f>
        <v>1450</v>
      </c>
      <c r="H20" s="78">
        <f>SUM(J20:AS20)/7.5</f>
        <v>179.06666666666666</v>
      </c>
      <c r="I20" s="112">
        <f>H20/G20</f>
        <v>0.12349425287356322</v>
      </c>
      <c r="J20" s="47">
        <f t="shared" ref="J20:AS20" si="5">SUM(J21:J31)</f>
        <v>4</v>
      </c>
      <c r="K20" s="47">
        <f t="shared" si="5"/>
        <v>10</v>
      </c>
      <c r="L20" s="47">
        <f t="shared" si="5"/>
        <v>10</v>
      </c>
      <c r="M20" s="47">
        <f t="shared" si="5"/>
        <v>35</v>
      </c>
      <c r="N20" s="47">
        <f t="shared" si="5"/>
        <v>66</v>
      </c>
      <c r="O20" s="47">
        <f t="shared" si="5"/>
        <v>73</v>
      </c>
      <c r="P20" s="47">
        <f t="shared" si="5"/>
        <v>87</v>
      </c>
      <c r="Q20" s="47">
        <f t="shared" si="5"/>
        <v>48</v>
      </c>
      <c r="R20" s="47">
        <f t="shared" si="5"/>
        <v>37</v>
      </c>
      <c r="S20" s="47">
        <f t="shared" si="5"/>
        <v>4</v>
      </c>
      <c r="T20" s="47">
        <f t="shared" si="5"/>
        <v>4</v>
      </c>
      <c r="U20" s="47">
        <f t="shared" si="5"/>
        <v>28</v>
      </c>
      <c r="V20" s="47">
        <f t="shared" si="5"/>
        <v>26</v>
      </c>
      <c r="W20" s="47">
        <f t="shared" si="5"/>
        <v>26</v>
      </c>
      <c r="X20" s="47">
        <f t="shared" si="5"/>
        <v>36</v>
      </c>
      <c r="Y20" s="47">
        <f t="shared" si="5"/>
        <v>51</v>
      </c>
      <c r="Z20" s="47">
        <f t="shared" si="5"/>
        <v>66</v>
      </c>
      <c r="AA20" s="47">
        <f t="shared" si="5"/>
        <v>56</v>
      </c>
      <c r="AB20" s="47">
        <f t="shared" si="5"/>
        <v>31</v>
      </c>
      <c r="AC20" s="47">
        <f t="shared" si="5"/>
        <v>26</v>
      </c>
      <c r="AD20" s="47">
        <f t="shared" si="5"/>
        <v>19</v>
      </c>
      <c r="AE20" s="47">
        <f t="shared" si="5"/>
        <v>2</v>
      </c>
      <c r="AF20" s="47">
        <f t="shared" si="5"/>
        <v>9</v>
      </c>
      <c r="AG20" s="47">
        <f t="shared" si="5"/>
        <v>26</v>
      </c>
      <c r="AH20" s="47">
        <f t="shared" si="5"/>
        <v>2</v>
      </c>
      <c r="AI20" s="47">
        <f t="shared" si="5"/>
        <v>1</v>
      </c>
      <c r="AJ20" s="47">
        <f t="shared" si="5"/>
        <v>7</v>
      </c>
      <c r="AK20" s="47">
        <f t="shared" si="5"/>
        <v>21</v>
      </c>
      <c r="AL20" s="47">
        <f t="shared" si="5"/>
        <v>62</v>
      </c>
      <c r="AM20" s="47">
        <f t="shared" si="5"/>
        <v>101</v>
      </c>
      <c r="AN20" s="47">
        <f t="shared" si="5"/>
        <v>122</v>
      </c>
      <c r="AO20" s="47">
        <f t="shared" si="5"/>
        <v>131</v>
      </c>
      <c r="AP20" s="47">
        <f t="shared" si="5"/>
        <v>12</v>
      </c>
      <c r="AQ20" s="47">
        <f t="shared" si="5"/>
        <v>0</v>
      </c>
      <c r="AR20" s="47">
        <f t="shared" si="5"/>
        <v>52</v>
      </c>
      <c r="AS20" s="47">
        <f t="shared" si="5"/>
        <v>52</v>
      </c>
      <c r="AU20" s="47">
        <f t="shared" si="2"/>
        <v>406</v>
      </c>
      <c r="AV20" s="47">
        <f t="shared" si="3"/>
        <v>374</v>
      </c>
      <c r="AW20" s="47">
        <f t="shared" si="4"/>
        <v>563</v>
      </c>
    </row>
    <row r="21" spans="1:49" ht="15" customHeight="1" x14ac:dyDescent="0.3">
      <c r="A21" s="9"/>
      <c r="B21" s="12" t="s">
        <v>78</v>
      </c>
      <c r="C21" s="13" t="s">
        <v>34</v>
      </c>
      <c r="D21" s="7"/>
      <c r="E21" s="122" t="s">
        <v>148</v>
      </c>
      <c r="F21" s="109"/>
      <c r="G21" s="110">
        <f>G20/G$3</f>
        <v>0.45878816642936243</v>
      </c>
      <c r="H21" s="111">
        <f>H20/H$3</f>
        <v>0.38448325221872315</v>
      </c>
      <c r="I21" s="56"/>
      <c r="J21" s="36" t="str">
        <f>IF('P1 - Kibbutzim'!J21+'P2 - Mofet'!J21+'P3 - Beit Berl'!J21+'P4 - Kaye'!J21+'P5 - Bucharest'!J21+'P6 - Exeter'!J21+'P7 - Tallin'!J21+'P8 - Gordon'!J21+'P9 - Sakhnin'!J21+'P10 - Talpiot'!J21+'P11- Salzburg'!J21=0,"",'P1 - Kibbutzim'!J21+'P2 - Mofet'!J21+'P3 - Beit Berl'!J21+'P4 - Kaye'!J21+'P5 - Bucharest'!J21+'P6 - Exeter'!J21+'P7 - Tallin'!J21+'P8 - Gordon'!J21+'P9 - Sakhnin'!J21+'P10 - Talpiot'!J21+'P11- Salzburg'!J21)</f>
        <v/>
      </c>
      <c r="K21" s="36" t="str">
        <f>IF('P1 - Kibbutzim'!K21+'P2 - Mofet'!K21+'P3 - Beit Berl'!K21+'P4 - Kaye'!K21+'P5 - Bucharest'!K21+'P6 - Exeter'!K21+'P7 - Tallin'!K21+'P8 - Gordon'!K21+'P9 - Sakhnin'!K21+'P10 - Talpiot'!K21+'P11- Salzburg'!K21=0,"",'P1 - Kibbutzim'!K21+'P2 - Mofet'!K21+'P3 - Beit Berl'!K21+'P4 - Kaye'!K21+'P5 - Bucharest'!K21+'P6 - Exeter'!K21+'P7 - Tallin'!K21+'P8 - Gordon'!K21+'P9 - Sakhnin'!K21+'P10 - Talpiot'!K21+'P11- Salzburg'!K21)</f>
        <v/>
      </c>
      <c r="L21" s="36" t="str">
        <f>IF('P1 - Kibbutzim'!L21+'P2 - Mofet'!L21+'P3 - Beit Berl'!L21+'P4 - Kaye'!L21+'P5 - Bucharest'!L21+'P6 - Exeter'!L21+'P7 - Tallin'!L21+'P8 - Gordon'!L21+'P9 - Sakhnin'!L21+'P10 - Talpiot'!L21+'P11- Salzburg'!L21=0,"",'P1 - Kibbutzim'!L21+'P2 - Mofet'!L21+'P3 - Beit Berl'!L21+'P4 - Kaye'!L21+'P5 - Bucharest'!L21+'P6 - Exeter'!L21+'P7 - Tallin'!L21+'P8 - Gordon'!L21+'P9 - Sakhnin'!L21+'P10 - Talpiot'!L21+'P11- Salzburg'!L21)</f>
        <v/>
      </c>
      <c r="M21" s="36" t="str">
        <f>IF('P1 - Kibbutzim'!M21+'P2 - Mofet'!M21+'P3 - Beit Berl'!M21+'P4 - Kaye'!M21+'P5 - Bucharest'!M21+'P6 - Exeter'!M21+'P7 - Tallin'!M21+'P8 - Gordon'!M21+'P9 - Sakhnin'!M21+'P10 - Talpiot'!M21+'P11- Salzburg'!M21=0,"",'P1 - Kibbutzim'!M21+'P2 - Mofet'!M21+'P3 - Beit Berl'!M21+'P4 - Kaye'!M21+'P5 - Bucharest'!M21+'P6 - Exeter'!M21+'P7 - Tallin'!M21+'P8 - Gordon'!M21+'P9 - Sakhnin'!M21+'P10 - Talpiot'!M21+'P11- Salzburg'!M21)</f>
        <v/>
      </c>
      <c r="N21" s="36">
        <f>IF('P1 - Kibbutzim'!N21+'P2 - Mofet'!N21+'P3 - Beit Berl'!N21+'P4 - Kaye'!N21+'P5 - Bucharest'!N21+'P6 - Exeter'!N21+'P7 - Tallin'!N21+'P8 - Gordon'!N21+'P9 - Sakhnin'!N21+'P10 - Talpiot'!N21+'P11- Salzburg'!N21=0,"",'P1 - Kibbutzim'!N21+'P2 - Mofet'!N21+'P3 - Beit Berl'!N21+'P4 - Kaye'!N21+'P5 - Bucharest'!N21+'P6 - Exeter'!N21+'P7 - Tallin'!N21+'P8 - Gordon'!N21+'P9 - Sakhnin'!N21+'P10 - Talpiot'!N21+'P11- Salzburg'!N21)</f>
        <v>8</v>
      </c>
      <c r="O21" s="36">
        <f>IF('P1 - Kibbutzim'!O21+'P2 - Mofet'!O21+'P3 - Beit Berl'!O21+'P4 - Kaye'!O21+'P5 - Bucharest'!O21+'P6 - Exeter'!O21+'P7 - Tallin'!O21+'P8 - Gordon'!O21+'P9 - Sakhnin'!O21+'P10 - Talpiot'!O21+'P11- Salzburg'!O21=0,"",'P1 - Kibbutzim'!O21+'P2 - Mofet'!O21+'P3 - Beit Berl'!O21+'P4 - Kaye'!O21+'P5 - Bucharest'!O21+'P6 - Exeter'!O21+'P7 - Tallin'!O21+'P8 - Gordon'!O21+'P9 - Sakhnin'!O21+'P10 - Talpiot'!O21+'P11- Salzburg'!O21)</f>
        <v>8</v>
      </c>
      <c r="P21" s="36">
        <f>IF('P1 - Kibbutzim'!P21+'P2 - Mofet'!P21+'P3 - Beit Berl'!P21+'P4 - Kaye'!P21+'P5 - Bucharest'!P21+'P6 - Exeter'!P21+'P7 - Tallin'!P21+'P8 - Gordon'!P21+'P9 - Sakhnin'!P21+'P10 - Talpiot'!P21+'P11- Salzburg'!P21=0,"",'P1 - Kibbutzim'!P21+'P2 - Mofet'!P21+'P3 - Beit Berl'!P21+'P4 - Kaye'!P21+'P5 - Bucharest'!P21+'P6 - Exeter'!P21+'P7 - Tallin'!P21+'P8 - Gordon'!P21+'P9 - Sakhnin'!P21+'P10 - Talpiot'!P21+'P11- Salzburg'!P21)</f>
        <v>8</v>
      </c>
      <c r="Q21" s="36">
        <f>IF('P1 - Kibbutzim'!Q21+'P2 - Mofet'!Q21+'P3 - Beit Berl'!Q21+'P4 - Kaye'!Q21+'P5 - Bucharest'!Q21+'P6 - Exeter'!Q21+'P7 - Tallin'!Q21+'P8 - Gordon'!Q21+'P9 - Sakhnin'!Q21+'P10 - Talpiot'!Q21+'P11- Salzburg'!Q21=0,"",'P1 - Kibbutzim'!Q21+'P2 - Mofet'!Q21+'P3 - Beit Berl'!Q21+'P4 - Kaye'!Q21+'P5 - Bucharest'!Q21+'P6 - Exeter'!Q21+'P7 - Tallin'!Q21+'P8 - Gordon'!Q21+'P9 - Sakhnin'!Q21+'P10 - Talpiot'!Q21+'P11- Salzburg'!Q21)</f>
        <v>10</v>
      </c>
      <c r="R21" s="37">
        <f>IF('P1 - Kibbutzim'!R21+'P2 - Mofet'!R21+'P3 - Beit Berl'!R21+'P4 - Kaye'!R21+'P5 - Bucharest'!R21+'P6 - Exeter'!R21+'P7 - Tallin'!R21+'P8 - Gordon'!R21+'P9 - Sakhnin'!R21+'P10 - Talpiot'!R21+'P11- Salzburg'!R21=0,"",'P1 - Kibbutzim'!R21+'P2 - Mofet'!R21+'P3 - Beit Berl'!R21+'P4 - Kaye'!R21+'P5 - Bucharest'!R21+'P6 - Exeter'!R21+'P7 - Tallin'!R21+'P8 - Gordon'!R21+'P9 - Sakhnin'!R21+'P10 - Talpiot'!R21+'P11- Salzburg'!R21)</f>
        <v>10</v>
      </c>
      <c r="S21" s="37" t="str">
        <f>IF('P1 - Kibbutzim'!S21+'P2 - Mofet'!S21+'P3 - Beit Berl'!S21+'P4 - Kaye'!S21+'P5 - Bucharest'!S21+'P6 - Exeter'!S21+'P7 - Tallin'!S21+'P8 - Gordon'!S21+'P9 - Sakhnin'!S21+'P10 - Talpiot'!S21+'P11- Salzburg'!S21=0,"",'P1 - Kibbutzim'!S21+'P2 - Mofet'!S21+'P3 - Beit Berl'!S21+'P4 - Kaye'!S21+'P5 - Bucharest'!S21+'P6 - Exeter'!S21+'P7 - Tallin'!S21+'P8 - Gordon'!S21+'P9 - Sakhnin'!S21+'P10 - Talpiot'!S21+'P11- Salzburg'!S21)</f>
        <v/>
      </c>
      <c r="T21" s="36" t="str">
        <f>IF('P1 - Kibbutzim'!T21+'P2 - Mofet'!T21+'P3 - Beit Berl'!T21+'P4 - Kaye'!T21+'P5 - Bucharest'!T21+'P6 - Exeter'!T21+'P7 - Tallin'!T21+'P8 - Gordon'!T21+'P9 - Sakhnin'!T21+'P10 - Talpiot'!T21+'P11- Salzburg'!T21=0,"",'P1 - Kibbutzim'!T21+'P2 - Mofet'!T21+'P3 - Beit Berl'!T21+'P4 - Kaye'!T21+'P5 - Bucharest'!T21+'P6 - Exeter'!T21+'P7 - Tallin'!T21+'P8 - Gordon'!T21+'P9 - Sakhnin'!T21+'P10 - Talpiot'!T21+'P11- Salzburg'!T21)</f>
        <v/>
      </c>
      <c r="U21" s="36">
        <f>IF('P1 - Kibbutzim'!U21+'P2 - Mofet'!U21+'P3 - Beit Berl'!U21+'P4 - Kaye'!U21+'P5 - Bucharest'!U21+'P6 - Exeter'!U21+'P7 - Tallin'!U21+'P8 - Gordon'!U21+'P9 - Sakhnin'!U21+'P10 - Talpiot'!U21+'P11- Salzburg'!U21=0,"",'P1 - Kibbutzim'!U21+'P2 - Mofet'!U21+'P3 - Beit Berl'!U21+'P4 - Kaye'!U21+'P5 - Bucharest'!U21+'P6 - Exeter'!U21+'P7 - Tallin'!U21+'P8 - Gordon'!U21+'P9 - Sakhnin'!U21+'P10 - Talpiot'!U21+'P11- Salzburg'!U21)</f>
        <v>8</v>
      </c>
      <c r="V21" s="36">
        <f>IF('P1 - Kibbutzim'!V21+'P2 - Mofet'!V21+'P3 - Beit Berl'!V21+'P4 - Kaye'!V21+'P5 - Bucharest'!V21+'P6 - Exeter'!V21+'P7 - Tallin'!V21+'P8 - Gordon'!V21+'P9 - Sakhnin'!V21+'P10 - Talpiot'!V21+'P11- Salzburg'!V21=0,"",'P1 - Kibbutzim'!V21+'P2 - Mofet'!V21+'P3 - Beit Berl'!V21+'P4 - Kaye'!V21+'P5 - Bucharest'!V21+'P6 - Exeter'!V21+'P7 - Tallin'!V21+'P8 - Gordon'!V21+'P9 - Sakhnin'!V21+'P10 - Talpiot'!V21+'P11- Salzburg'!V21)</f>
        <v>5</v>
      </c>
      <c r="W21" s="36">
        <f>IF('P1 - Kibbutzim'!W21+'P2 - Mofet'!W21+'P3 - Beit Berl'!W21+'P4 - Kaye'!W21+'P5 - Bucharest'!W21+'P6 - Exeter'!W21+'P7 - Tallin'!W21+'P8 - Gordon'!W21+'P9 - Sakhnin'!W21+'P10 - Talpiot'!W21+'P11- Salzburg'!W21=0,"",'P1 - Kibbutzim'!W21+'P2 - Mofet'!W21+'P3 - Beit Berl'!W21+'P4 - Kaye'!W21+'P5 - Bucharest'!W21+'P6 - Exeter'!W21+'P7 - Tallin'!W21+'P8 - Gordon'!W21+'P9 - Sakhnin'!W21+'P10 - Talpiot'!W21+'P11- Salzburg'!W21)</f>
        <v>5</v>
      </c>
      <c r="X21" s="36">
        <f>IF('P1 - Kibbutzim'!X21+'P2 - Mofet'!X21+'P3 - Beit Berl'!X21+'P4 - Kaye'!X21+'P5 - Bucharest'!X21+'P6 - Exeter'!X21+'P7 - Tallin'!X21+'P8 - Gordon'!X21+'P9 - Sakhnin'!X21+'P10 - Talpiot'!X21+'P11- Salzburg'!X21=0,"",'P1 - Kibbutzim'!X21+'P2 - Mofet'!X21+'P3 - Beit Berl'!X21+'P4 - Kaye'!X21+'P5 - Bucharest'!X21+'P6 - Exeter'!X21+'P7 - Tallin'!X21+'P8 - Gordon'!X21+'P9 - Sakhnin'!X21+'P10 - Talpiot'!X21+'P11- Salzburg'!X21)</f>
        <v>5</v>
      </c>
      <c r="Y21" s="36">
        <f>IF('P1 - Kibbutzim'!Y21+'P2 - Mofet'!Y21+'P3 - Beit Berl'!Y21+'P4 - Kaye'!Y21+'P5 - Bucharest'!Y21+'P6 - Exeter'!Y21+'P7 - Tallin'!Y21+'P8 - Gordon'!Y21+'P9 - Sakhnin'!Y21+'P10 - Talpiot'!Y21+'P11- Salzburg'!Y21=0,"",'P1 - Kibbutzim'!Y21+'P2 - Mofet'!Y21+'P3 - Beit Berl'!Y21+'P4 - Kaye'!Y21+'P5 - Bucharest'!Y21+'P6 - Exeter'!Y21+'P7 - Tallin'!Y21+'P8 - Gordon'!Y21+'P9 - Sakhnin'!Y21+'P10 - Talpiot'!Y21+'P11- Salzburg'!Y21)</f>
        <v>5</v>
      </c>
      <c r="Z21" s="36">
        <f>IF('P1 - Kibbutzim'!Z21+'P2 - Mofet'!Z21+'P3 - Beit Berl'!Z21+'P4 - Kaye'!Z21+'P5 - Bucharest'!Z21+'P6 - Exeter'!Z21+'P7 - Tallin'!Z21+'P8 - Gordon'!Z21+'P9 - Sakhnin'!Z21+'P10 - Talpiot'!Z21+'P11- Salzburg'!Z21=0,"",'P1 - Kibbutzim'!Z21+'P2 - Mofet'!Z21+'P3 - Beit Berl'!Z21+'P4 - Kaye'!Z21+'P5 - Bucharest'!Z21+'P6 - Exeter'!Z21+'P7 - Tallin'!Z21+'P8 - Gordon'!Z21+'P9 - Sakhnin'!Z21+'P10 - Talpiot'!Z21+'P11- Salzburg'!Z21)</f>
        <v>5</v>
      </c>
      <c r="AA21" s="36">
        <f>IF('P1 - Kibbutzim'!AA21+'P2 - Mofet'!AA21+'P3 - Beit Berl'!AA21+'P4 - Kaye'!AA21+'P5 - Bucharest'!AA21+'P6 - Exeter'!AA21+'P7 - Tallin'!AA21+'P8 - Gordon'!AA21+'P9 - Sakhnin'!AA21+'P10 - Talpiot'!AA21+'P11- Salzburg'!AA21=0,"",'P1 - Kibbutzim'!AA21+'P2 - Mofet'!AA21+'P3 - Beit Berl'!AA21+'P4 - Kaye'!AA21+'P5 - Bucharest'!AA21+'P6 - Exeter'!AA21+'P7 - Tallin'!AA21+'P8 - Gordon'!AA21+'P9 - Sakhnin'!AA21+'P10 - Talpiot'!AA21+'P11- Salzburg'!AA21)</f>
        <v>5</v>
      </c>
      <c r="AB21" s="36">
        <f>IF('P1 - Kibbutzim'!AB21+'P2 - Mofet'!AB21+'P3 - Beit Berl'!AB21+'P4 - Kaye'!AB21+'P5 - Bucharest'!AB21+'P6 - Exeter'!AB21+'P7 - Tallin'!AB21+'P8 - Gordon'!AB21+'P9 - Sakhnin'!AB21+'P10 - Talpiot'!AB21+'P11- Salzburg'!AB21=0,"",'P1 - Kibbutzim'!AB21+'P2 - Mofet'!AB21+'P3 - Beit Berl'!AB21+'P4 - Kaye'!AB21+'P5 - Bucharest'!AB21+'P6 - Exeter'!AB21+'P7 - Tallin'!AB21+'P8 - Gordon'!AB21+'P9 - Sakhnin'!AB21+'P10 - Talpiot'!AB21+'P11- Salzburg'!AB21)</f>
        <v>5</v>
      </c>
      <c r="AC21" s="36">
        <f>IF('P1 - Kibbutzim'!AC21+'P2 - Mofet'!AC21+'P3 - Beit Berl'!AC21+'P4 - Kaye'!AC21+'P5 - Bucharest'!AC21+'P6 - Exeter'!AC21+'P7 - Tallin'!AC21+'P8 - Gordon'!AC21+'P9 - Sakhnin'!AC21+'P10 - Talpiot'!AC21+'P11- Salzburg'!AC21=0,"",'P1 - Kibbutzim'!AC21+'P2 - Mofet'!AC21+'P3 - Beit Berl'!AC21+'P4 - Kaye'!AC21+'P5 - Bucharest'!AC21+'P6 - Exeter'!AC21+'P7 - Tallin'!AC21+'P8 - Gordon'!AC21+'P9 - Sakhnin'!AC21+'P10 - Talpiot'!AC21+'P11- Salzburg'!AC21)</f>
        <v>5</v>
      </c>
      <c r="AD21" s="37">
        <f>IF('P1 - Kibbutzim'!AD21+'P2 - Mofet'!AD21+'P3 - Beit Berl'!AD21+'P4 - Kaye'!AD21+'P5 - Bucharest'!AD21+'P6 - Exeter'!AD21+'P7 - Tallin'!AD21+'P8 - Gordon'!AD21+'P9 - Sakhnin'!AD21+'P10 - Talpiot'!AD21+'P11- Salzburg'!AD21=0,"",'P1 - Kibbutzim'!AD21+'P2 - Mofet'!AD21+'P3 - Beit Berl'!AD21+'P4 - Kaye'!AD21+'P5 - Bucharest'!AD21+'P6 - Exeter'!AD21+'P7 - Tallin'!AD21+'P8 - Gordon'!AD21+'P9 - Sakhnin'!AD21+'P10 - Talpiot'!AD21+'P11- Salzburg'!AD21)</f>
        <v>5</v>
      </c>
      <c r="AE21" s="37" t="str">
        <f>IF('P1 - Kibbutzim'!AE21+'P2 - Mofet'!AE21+'P3 - Beit Berl'!AE21+'P4 - Kaye'!AE21+'P5 - Bucharest'!AE21+'P6 - Exeter'!AE21+'P7 - Tallin'!AE21+'P8 - Gordon'!AE21+'P9 - Sakhnin'!AE21+'P10 - Talpiot'!AE21+'P11- Salzburg'!AE21=0,"",'P1 - Kibbutzim'!AE21+'P2 - Mofet'!AE21+'P3 - Beit Berl'!AE21+'P4 - Kaye'!AE21+'P5 - Bucharest'!AE21+'P6 - Exeter'!AE21+'P7 - Tallin'!AE21+'P8 - Gordon'!AE21+'P9 - Sakhnin'!AE21+'P10 - Talpiot'!AE21+'P11- Salzburg'!AE21)</f>
        <v/>
      </c>
      <c r="AF21" s="36" t="str">
        <f>IF('P1 - Kibbutzim'!AF21+'P2 - Mofet'!AF21+'P3 - Beit Berl'!AF21+'P4 - Kaye'!AF21+'P5 - Bucharest'!AF21+'P6 - Exeter'!AF21+'P7 - Tallin'!AF21+'P8 - Gordon'!AF21+'P9 - Sakhnin'!AF21+'P10 - Talpiot'!AF21+'P11- Salzburg'!AF21=0,"",'P1 - Kibbutzim'!AF21+'P2 - Mofet'!AF21+'P3 - Beit Berl'!AF21+'P4 - Kaye'!AF21+'P5 - Bucharest'!AF21+'P6 - Exeter'!AF21+'P7 - Tallin'!AF21+'P8 - Gordon'!AF21+'P9 - Sakhnin'!AF21+'P10 - Talpiot'!AF21+'P11- Salzburg'!AF21)</f>
        <v/>
      </c>
      <c r="AG21" s="36">
        <f>IF('P1 - Kibbutzim'!AG21+'P2 - Mofet'!AG21+'P3 - Beit Berl'!AG21+'P4 - Kaye'!AG21+'P5 - Bucharest'!AG21+'P6 - Exeter'!AG21+'P7 - Tallin'!AG21+'P8 - Gordon'!AG21+'P9 - Sakhnin'!AG21+'P10 - Talpiot'!AG21+'P11- Salzburg'!AG21=0,"",'P1 - Kibbutzim'!AG21+'P2 - Mofet'!AG21+'P3 - Beit Berl'!AG21+'P4 - Kaye'!AG21+'P5 - Bucharest'!AG21+'P6 - Exeter'!AG21+'P7 - Tallin'!AG21+'P8 - Gordon'!AG21+'P9 - Sakhnin'!AG21+'P10 - Talpiot'!AG21+'P11- Salzburg'!AG21)</f>
        <v>5</v>
      </c>
      <c r="AH21" s="36" t="str">
        <f>IF('P1 - Kibbutzim'!AH21+'P2 - Mofet'!AH21+'P3 - Beit Berl'!AH21+'P4 - Kaye'!AH21+'P5 - Bucharest'!AH21+'P6 - Exeter'!AH21+'P7 - Tallin'!AH21+'P8 - Gordon'!AH21+'P9 - Sakhnin'!AH21+'P10 - Talpiot'!AH21+'P11- Salzburg'!AH21=0,"",'P1 - Kibbutzim'!AH21+'P2 - Mofet'!AH21+'P3 - Beit Berl'!AH21+'P4 - Kaye'!AH21+'P5 - Bucharest'!AH21+'P6 - Exeter'!AH21+'P7 - Tallin'!AH21+'P8 - Gordon'!AH21+'P9 - Sakhnin'!AH21+'P10 - Talpiot'!AH21+'P11- Salzburg'!AH21)</f>
        <v/>
      </c>
      <c r="AI21" s="36" t="str">
        <f>IF('P1 - Kibbutzim'!AI21+'P2 - Mofet'!AI21+'P3 - Beit Berl'!AI21+'P4 - Kaye'!AI21+'P5 - Bucharest'!AI21+'P6 - Exeter'!AI21+'P7 - Tallin'!AI21+'P8 - Gordon'!AI21+'P9 - Sakhnin'!AI21+'P10 - Talpiot'!AI21+'P11- Salzburg'!AI21=0,"",'P1 - Kibbutzim'!AI21+'P2 - Mofet'!AI21+'P3 - Beit Berl'!AI21+'P4 - Kaye'!AI21+'P5 - Bucharest'!AI21+'P6 - Exeter'!AI21+'P7 - Tallin'!AI21+'P8 - Gordon'!AI21+'P9 - Sakhnin'!AI21+'P10 - Talpiot'!AI21+'P11- Salzburg'!AI21)</f>
        <v/>
      </c>
      <c r="AJ21" s="36" t="str">
        <f>IF('P1 - Kibbutzim'!AJ21+'P2 - Mofet'!AJ21+'P3 - Beit Berl'!AJ21+'P4 - Kaye'!AJ21+'P5 - Bucharest'!AJ21+'P6 - Exeter'!AJ21+'P7 - Tallin'!AJ21+'P8 - Gordon'!AJ21+'P9 - Sakhnin'!AJ21+'P10 - Talpiot'!AJ21+'P11- Salzburg'!AJ21=0,"",'P1 - Kibbutzim'!AJ21+'P2 - Mofet'!AJ21+'P3 - Beit Berl'!AJ21+'P4 - Kaye'!AJ21+'P5 - Bucharest'!AJ21+'P6 - Exeter'!AJ21+'P7 - Tallin'!AJ21+'P8 - Gordon'!AJ21+'P9 - Sakhnin'!AJ21+'P10 - Talpiot'!AJ21+'P11- Salzburg'!AJ21)</f>
        <v/>
      </c>
      <c r="AK21" s="36" t="str">
        <f>IF('P1 - Kibbutzim'!AK21+'P2 - Mofet'!AK21+'P3 - Beit Berl'!AK21+'P4 - Kaye'!AK21+'P5 - Bucharest'!AK21+'P6 - Exeter'!AK21+'P7 - Tallin'!AK21+'P8 - Gordon'!AK21+'P9 - Sakhnin'!AK21+'P10 - Talpiot'!AK21+'P11- Salzburg'!AK21=0,"",'P1 - Kibbutzim'!AK21+'P2 - Mofet'!AK21+'P3 - Beit Berl'!AK21+'P4 - Kaye'!AK21+'P5 - Bucharest'!AK21+'P6 - Exeter'!AK21+'P7 - Tallin'!AK21+'P8 - Gordon'!AK21+'P9 - Sakhnin'!AK21+'P10 - Talpiot'!AK21+'P11- Salzburg'!AK21)</f>
        <v/>
      </c>
      <c r="AL21" s="36">
        <f>IF('P1 - Kibbutzim'!AL21+'P2 - Mofet'!AL21+'P3 - Beit Berl'!AL21+'P4 - Kaye'!AL21+'P5 - Bucharest'!AL21+'P6 - Exeter'!AL21+'P7 - Tallin'!AL21+'P8 - Gordon'!AL21+'P9 - Sakhnin'!AL21+'P10 - Talpiot'!AL21+'P11- Salzburg'!AL21=0,"",'P1 - Kibbutzim'!AL21+'P2 - Mofet'!AL21+'P3 - Beit Berl'!AL21+'P4 - Kaye'!AL21+'P5 - Bucharest'!AL21+'P6 - Exeter'!AL21+'P7 - Tallin'!AL21+'P8 - Gordon'!AL21+'P9 - Sakhnin'!AL21+'P10 - Talpiot'!AL21+'P11- Salzburg'!AL21)</f>
        <v>10</v>
      </c>
      <c r="AM21" s="36">
        <f>IF('P1 - Kibbutzim'!AM21+'P2 - Mofet'!AM21+'P3 - Beit Berl'!AM21+'P4 - Kaye'!AM21+'P5 - Bucharest'!AM21+'P6 - Exeter'!AM21+'P7 - Tallin'!AM21+'P8 - Gordon'!AM21+'P9 - Sakhnin'!AM21+'P10 - Talpiot'!AM21+'P11- Salzburg'!AM21=0,"",'P1 - Kibbutzim'!AM21+'P2 - Mofet'!AM21+'P3 - Beit Berl'!AM21+'P4 - Kaye'!AM21+'P5 - Bucharest'!AM21+'P6 - Exeter'!AM21+'P7 - Tallin'!AM21+'P8 - Gordon'!AM21+'P9 - Sakhnin'!AM21+'P10 - Talpiot'!AM21+'P11- Salzburg'!AM21)</f>
        <v>20</v>
      </c>
      <c r="AN21" s="36">
        <f>IF('P1 - Kibbutzim'!AN21+'P2 - Mofet'!AN21+'P3 - Beit Berl'!AN21+'P4 - Kaye'!AN21+'P5 - Bucharest'!AN21+'P6 - Exeter'!AN21+'P7 - Tallin'!AN21+'P8 - Gordon'!AN21+'P9 - Sakhnin'!AN21+'P10 - Talpiot'!AN21+'P11- Salzburg'!AN21=0,"",'P1 - Kibbutzim'!AN21+'P2 - Mofet'!AN21+'P3 - Beit Berl'!AN21+'P4 - Kaye'!AN21+'P5 - Bucharest'!AN21+'P6 - Exeter'!AN21+'P7 - Tallin'!AN21+'P8 - Gordon'!AN21+'P9 - Sakhnin'!AN21+'P10 - Talpiot'!AN21+'P11- Salzburg'!AN21)</f>
        <v>30</v>
      </c>
      <c r="AO21" s="36">
        <f>IF('P1 - Kibbutzim'!AO21+'P2 - Mofet'!AO21+'P3 - Beit Berl'!AO21+'P4 - Kaye'!AO21+'P5 - Bucharest'!AO21+'P6 - Exeter'!AO21+'P7 - Tallin'!AO21+'P8 - Gordon'!AO21+'P9 - Sakhnin'!AO21+'P10 - Talpiot'!AO21+'P11- Salzburg'!AO21=0,"",'P1 - Kibbutzim'!AO21+'P2 - Mofet'!AO21+'P3 - Beit Berl'!AO21+'P4 - Kaye'!AO21+'P5 - Bucharest'!AO21+'P6 - Exeter'!AO21+'P7 - Tallin'!AO21+'P8 - Gordon'!AO21+'P9 - Sakhnin'!AO21+'P10 - Talpiot'!AO21+'P11- Salzburg'!AO21)</f>
        <v>40</v>
      </c>
      <c r="AP21" s="37">
        <f>IF('P1 - Kibbutzim'!AP21+'P2 - Mofet'!AP21+'P3 - Beit Berl'!AP21+'P4 - Kaye'!AP21+'P5 - Bucharest'!AP21+'P6 - Exeter'!AP21+'P7 - Tallin'!AP21+'P8 - Gordon'!AP21+'P9 - Sakhnin'!AP21+'P10 - Talpiot'!AP21+'P11- Salzburg'!AP21=0,"",'P1 - Kibbutzim'!AP21+'P2 - Mofet'!AP21+'P3 - Beit Berl'!AP21+'P4 - Kaye'!AP21+'P5 - Bucharest'!AP21+'P6 - Exeter'!AP21+'P7 - Tallin'!AP21+'P8 - Gordon'!AP21+'P9 - Sakhnin'!AP21+'P10 - Talpiot'!AP21+'P11- Salzburg'!AP21)</f>
        <v>1</v>
      </c>
      <c r="AQ21" s="37" t="str">
        <f>IF('P1 - Kibbutzim'!AQ21+'P2 - Mofet'!AQ21+'P3 - Beit Berl'!AQ21+'P4 - Kaye'!AQ21+'P5 - Bucharest'!AQ21+'P6 - Exeter'!AQ21+'P7 - Tallin'!AQ21+'P8 - Gordon'!AQ21+'P9 - Sakhnin'!AQ21+'P10 - Talpiot'!AQ21+'P11- Salzburg'!AQ21=0,"",'P1 - Kibbutzim'!AQ21+'P2 - Mofet'!AQ21+'P3 - Beit Berl'!AQ21+'P4 - Kaye'!AQ21+'P5 - Bucharest'!AQ21+'P6 - Exeter'!AQ21+'P7 - Tallin'!AQ21+'P8 - Gordon'!AQ21+'P9 - Sakhnin'!AQ21+'P10 - Talpiot'!AQ21+'P11- Salzburg'!AQ21)</f>
        <v/>
      </c>
      <c r="AR21" s="36">
        <f>IF('P1 - Kibbutzim'!AR21+'P2 - Mofet'!AR21+'P3 - Beit Berl'!AR21+'P4 - Kaye'!AR21+'P5 - Bucharest'!AR21+'P6 - Exeter'!AR21+'P7 - Tallin'!AR21+'P8 - Gordon'!AR21+'P9 - Sakhnin'!AR21+'P10 - Talpiot'!AR21+'P11- Salzburg'!AR21=0,"",'P1 - Kibbutzim'!AR21+'P2 - Mofet'!AR21+'P3 - Beit Berl'!AR21+'P4 - Kaye'!AR21+'P5 - Bucharest'!AR21+'P6 - Exeter'!AR21+'P7 - Tallin'!AR21+'P8 - Gordon'!AR21+'P9 - Sakhnin'!AR21+'P10 - Talpiot'!AR21+'P11- Salzburg'!AR21)</f>
        <v>5</v>
      </c>
      <c r="AS21" s="36">
        <f>IF('P1 - Kibbutzim'!AS21+'P2 - Mofet'!AS21+'P3 - Beit Berl'!AS21+'P4 - Kaye'!AS21+'P5 - Bucharest'!AS21+'P6 - Exeter'!AS21+'P7 - Tallin'!AS21+'P8 - Gordon'!AS21+'P9 - Sakhnin'!AS21+'P10 - Talpiot'!AS21+'P11- Salzburg'!AS21=0,"",'P1 - Kibbutzim'!AS21+'P2 - Mofet'!AS21+'P3 - Beit Berl'!AS21+'P4 - Kaye'!AS21+'P5 - Bucharest'!AS21+'P6 - Exeter'!AS21+'P7 - Tallin'!AS21+'P8 - Gordon'!AS21+'P9 - Sakhnin'!AS21+'P10 - Talpiot'!AS21+'P11- Salzburg'!AS21)</f>
        <v>5</v>
      </c>
      <c r="AU21" s="132">
        <f t="shared" si="2"/>
        <v>52</v>
      </c>
      <c r="AV21" s="132">
        <f t="shared" si="3"/>
        <v>50</v>
      </c>
      <c r="AW21" s="132">
        <f t="shared" si="4"/>
        <v>111</v>
      </c>
    </row>
    <row r="22" spans="1:49" ht="15" customHeight="1" x14ac:dyDescent="0.35">
      <c r="A22" s="9"/>
      <c r="B22" s="12" t="s">
        <v>79</v>
      </c>
      <c r="C22" s="13" t="s">
        <v>51</v>
      </c>
      <c r="D22" s="7"/>
      <c r="E22" s="8"/>
      <c r="F22" s="8"/>
      <c r="G22" s="76"/>
      <c r="H22" s="56"/>
      <c r="I22" s="56"/>
      <c r="J22" s="36" t="str">
        <f>IF('P1 - Kibbutzim'!J22+'P2 - Mofet'!J22+'P3 - Beit Berl'!J22+'P4 - Kaye'!J22+'P5 - Bucharest'!J22+'P6 - Exeter'!J22+'P7 - Tallin'!J22+'P8 - Gordon'!J22+'P9 - Sakhnin'!J22+'P10 - Talpiot'!J22+'P11- Salzburg'!J22=0,"",'P1 - Kibbutzim'!J22+'P2 - Mofet'!J22+'P3 - Beit Berl'!J22+'P4 - Kaye'!J22+'P5 - Bucharest'!J22+'P6 - Exeter'!J22+'P7 - Tallin'!J22+'P8 - Gordon'!J22+'P9 - Sakhnin'!J22+'P10 - Talpiot'!J22+'P11- Salzburg'!J22)</f>
        <v/>
      </c>
      <c r="K22" s="36" t="str">
        <f>IF('P1 - Kibbutzim'!K22+'P2 - Mofet'!K22+'P3 - Beit Berl'!K22+'P4 - Kaye'!K22+'P5 - Bucharest'!K22+'P6 - Exeter'!K22+'P7 - Tallin'!K22+'P8 - Gordon'!K22+'P9 - Sakhnin'!K22+'P10 - Talpiot'!K22+'P11- Salzburg'!K22=0,"",'P1 - Kibbutzim'!K22+'P2 - Mofet'!K22+'P3 - Beit Berl'!K22+'P4 - Kaye'!K22+'P5 - Bucharest'!K22+'P6 - Exeter'!K22+'P7 - Tallin'!K22+'P8 - Gordon'!K22+'P9 - Sakhnin'!K22+'P10 - Talpiot'!K22+'P11- Salzburg'!K22)</f>
        <v/>
      </c>
      <c r="L22" s="36" t="str">
        <f>IF('P1 - Kibbutzim'!L22+'P2 - Mofet'!L22+'P3 - Beit Berl'!L22+'P4 - Kaye'!L22+'P5 - Bucharest'!L22+'P6 - Exeter'!L22+'P7 - Tallin'!L22+'P8 - Gordon'!L22+'P9 - Sakhnin'!L22+'P10 - Talpiot'!L22+'P11- Salzburg'!L22=0,"",'P1 - Kibbutzim'!L22+'P2 - Mofet'!L22+'P3 - Beit Berl'!L22+'P4 - Kaye'!L22+'P5 - Bucharest'!L22+'P6 - Exeter'!L22+'P7 - Tallin'!L22+'P8 - Gordon'!L22+'P9 - Sakhnin'!L22+'P10 - Talpiot'!L22+'P11- Salzburg'!L22)</f>
        <v/>
      </c>
      <c r="M22" s="36" t="str">
        <f>IF('P1 - Kibbutzim'!M22+'P2 - Mofet'!M22+'P3 - Beit Berl'!M22+'P4 - Kaye'!M22+'P5 - Bucharest'!M22+'P6 - Exeter'!M22+'P7 - Tallin'!M22+'P8 - Gordon'!M22+'P9 - Sakhnin'!M22+'P10 - Talpiot'!M22+'P11- Salzburg'!M22=0,"",'P1 - Kibbutzim'!M22+'P2 - Mofet'!M22+'P3 - Beit Berl'!M22+'P4 - Kaye'!M22+'P5 - Bucharest'!M22+'P6 - Exeter'!M22+'P7 - Tallin'!M22+'P8 - Gordon'!M22+'P9 - Sakhnin'!M22+'P10 - Talpiot'!M22+'P11- Salzburg'!M22)</f>
        <v/>
      </c>
      <c r="N22" s="36">
        <f>IF('P1 - Kibbutzim'!N22+'P2 - Mofet'!N22+'P3 - Beit Berl'!N22+'P4 - Kaye'!N22+'P5 - Bucharest'!N22+'P6 - Exeter'!N22+'P7 - Tallin'!N22+'P8 - Gordon'!N22+'P9 - Sakhnin'!N22+'P10 - Talpiot'!N22+'P11- Salzburg'!N22=0,"",'P1 - Kibbutzim'!N22+'P2 - Mofet'!N22+'P3 - Beit Berl'!N22+'P4 - Kaye'!N22+'P5 - Bucharest'!N22+'P6 - Exeter'!N22+'P7 - Tallin'!N22+'P8 - Gordon'!N22+'P9 - Sakhnin'!N22+'P10 - Talpiot'!N22+'P11- Salzburg'!N22)</f>
        <v>5</v>
      </c>
      <c r="O22" s="36">
        <f>IF('P1 - Kibbutzim'!O22+'P2 - Mofet'!O22+'P3 - Beit Berl'!O22+'P4 - Kaye'!O22+'P5 - Bucharest'!O22+'P6 - Exeter'!O22+'P7 - Tallin'!O22+'P8 - Gordon'!O22+'P9 - Sakhnin'!O22+'P10 - Talpiot'!O22+'P11- Salzburg'!O22=0,"",'P1 - Kibbutzim'!O22+'P2 - Mofet'!O22+'P3 - Beit Berl'!O22+'P4 - Kaye'!O22+'P5 - Bucharest'!O22+'P6 - Exeter'!O22+'P7 - Tallin'!O22+'P8 - Gordon'!O22+'P9 - Sakhnin'!O22+'P10 - Talpiot'!O22+'P11- Salzburg'!O22)</f>
        <v>5</v>
      </c>
      <c r="P22" s="36">
        <f>IF('P1 - Kibbutzim'!P22+'P2 - Mofet'!P22+'P3 - Beit Berl'!P22+'P4 - Kaye'!P22+'P5 - Bucharest'!P22+'P6 - Exeter'!P22+'P7 - Tallin'!P22+'P8 - Gordon'!P22+'P9 - Sakhnin'!P22+'P10 - Talpiot'!P22+'P11- Salzburg'!P22=0,"",'P1 - Kibbutzim'!P22+'P2 - Mofet'!P22+'P3 - Beit Berl'!P22+'P4 - Kaye'!P22+'P5 - Bucharest'!P22+'P6 - Exeter'!P22+'P7 - Tallin'!P22+'P8 - Gordon'!P22+'P9 - Sakhnin'!P22+'P10 - Talpiot'!P22+'P11- Salzburg'!P22)</f>
        <v>4</v>
      </c>
      <c r="Q22" s="36">
        <f>IF('P1 - Kibbutzim'!Q22+'P2 - Mofet'!Q22+'P3 - Beit Berl'!Q22+'P4 - Kaye'!Q22+'P5 - Bucharest'!Q22+'P6 - Exeter'!Q22+'P7 - Tallin'!Q22+'P8 - Gordon'!Q22+'P9 - Sakhnin'!Q22+'P10 - Talpiot'!Q22+'P11- Salzburg'!Q22=0,"",'P1 - Kibbutzim'!Q22+'P2 - Mofet'!Q22+'P3 - Beit Berl'!Q22+'P4 - Kaye'!Q22+'P5 - Bucharest'!Q22+'P6 - Exeter'!Q22+'P7 - Tallin'!Q22+'P8 - Gordon'!Q22+'P9 - Sakhnin'!Q22+'P10 - Talpiot'!Q22+'P11- Salzburg'!Q22)</f>
        <v>5</v>
      </c>
      <c r="R22" s="37">
        <f>IF('P1 - Kibbutzim'!R22+'P2 - Mofet'!R22+'P3 - Beit Berl'!R22+'P4 - Kaye'!R22+'P5 - Bucharest'!R22+'P6 - Exeter'!R22+'P7 - Tallin'!R22+'P8 - Gordon'!R22+'P9 - Sakhnin'!R22+'P10 - Talpiot'!R22+'P11- Salzburg'!R22=0,"",'P1 - Kibbutzim'!R22+'P2 - Mofet'!R22+'P3 - Beit Berl'!R22+'P4 - Kaye'!R22+'P5 - Bucharest'!R22+'P6 - Exeter'!R22+'P7 - Tallin'!R22+'P8 - Gordon'!R22+'P9 - Sakhnin'!R22+'P10 - Talpiot'!R22+'P11- Salzburg'!R22)</f>
        <v>5</v>
      </c>
      <c r="S22" s="37" t="str">
        <f>IF('P1 - Kibbutzim'!S22+'P2 - Mofet'!S22+'P3 - Beit Berl'!S22+'P4 - Kaye'!S22+'P5 - Bucharest'!S22+'P6 - Exeter'!S22+'P7 - Tallin'!S22+'P8 - Gordon'!S22+'P9 - Sakhnin'!S22+'P10 - Talpiot'!S22+'P11- Salzburg'!S22=0,"",'P1 - Kibbutzim'!S22+'P2 - Mofet'!S22+'P3 - Beit Berl'!S22+'P4 - Kaye'!S22+'P5 - Bucharest'!S22+'P6 - Exeter'!S22+'P7 - Tallin'!S22+'P8 - Gordon'!S22+'P9 - Sakhnin'!S22+'P10 - Talpiot'!S22+'P11- Salzburg'!S22)</f>
        <v/>
      </c>
      <c r="T22" s="36" t="str">
        <f>IF('P1 - Kibbutzim'!T22+'P2 - Mofet'!T22+'P3 - Beit Berl'!T22+'P4 - Kaye'!T22+'P5 - Bucharest'!T22+'P6 - Exeter'!T22+'P7 - Tallin'!T22+'P8 - Gordon'!T22+'P9 - Sakhnin'!T22+'P10 - Talpiot'!T22+'P11- Salzburg'!T22=0,"",'P1 - Kibbutzim'!T22+'P2 - Mofet'!T22+'P3 - Beit Berl'!T22+'P4 - Kaye'!T22+'P5 - Bucharest'!T22+'P6 - Exeter'!T22+'P7 - Tallin'!T22+'P8 - Gordon'!T22+'P9 - Sakhnin'!T22+'P10 - Talpiot'!T22+'P11- Salzburg'!T22)</f>
        <v/>
      </c>
      <c r="U22" s="36">
        <f>IF('P1 - Kibbutzim'!U22+'P2 - Mofet'!U22+'P3 - Beit Berl'!U22+'P4 - Kaye'!U22+'P5 - Bucharest'!U22+'P6 - Exeter'!U22+'P7 - Tallin'!U22+'P8 - Gordon'!U22+'P9 - Sakhnin'!U22+'P10 - Talpiot'!U22+'P11- Salzburg'!U22=0,"",'P1 - Kibbutzim'!U22+'P2 - Mofet'!U22+'P3 - Beit Berl'!U22+'P4 - Kaye'!U22+'P5 - Bucharest'!U22+'P6 - Exeter'!U22+'P7 - Tallin'!U22+'P8 - Gordon'!U22+'P9 - Sakhnin'!U22+'P10 - Talpiot'!U22+'P11- Salzburg'!U22)</f>
        <v>4</v>
      </c>
      <c r="V22" s="36">
        <f>IF('P1 - Kibbutzim'!V22+'P2 - Mofet'!V22+'P3 - Beit Berl'!V22+'P4 - Kaye'!V22+'P5 - Bucharest'!V22+'P6 - Exeter'!V22+'P7 - Tallin'!V22+'P8 - Gordon'!V22+'P9 - Sakhnin'!V22+'P10 - Talpiot'!V22+'P11- Salzburg'!V22=0,"",'P1 - Kibbutzim'!V22+'P2 - Mofet'!V22+'P3 - Beit Berl'!V22+'P4 - Kaye'!V22+'P5 - Bucharest'!V22+'P6 - Exeter'!V22+'P7 - Tallin'!V22+'P8 - Gordon'!V22+'P9 - Sakhnin'!V22+'P10 - Talpiot'!V22+'P11- Salzburg'!V22)</f>
        <v>2</v>
      </c>
      <c r="W22" s="36">
        <f>IF('P1 - Kibbutzim'!W22+'P2 - Mofet'!W22+'P3 - Beit Berl'!W22+'P4 - Kaye'!W22+'P5 - Bucharest'!W22+'P6 - Exeter'!W22+'P7 - Tallin'!W22+'P8 - Gordon'!W22+'P9 - Sakhnin'!W22+'P10 - Talpiot'!W22+'P11- Salzburg'!W22=0,"",'P1 - Kibbutzim'!W22+'P2 - Mofet'!W22+'P3 - Beit Berl'!W22+'P4 - Kaye'!W22+'P5 - Bucharest'!W22+'P6 - Exeter'!W22+'P7 - Tallin'!W22+'P8 - Gordon'!W22+'P9 - Sakhnin'!W22+'P10 - Talpiot'!W22+'P11- Salzburg'!W22)</f>
        <v>2</v>
      </c>
      <c r="X22" s="36">
        <f>IF('P1 - Kibbutzim'!X22+'P2 - Mofet'!X22+'P3 - Beit Berl'!X22+'P4 - Kaye'!X22+'P5 - Bucharest'!X22+'P6 - Exeter'!X22+'P7 - Tallin'!X22+'P8 - Gordon'!X22+'P9 - Sakhnin'!X22+'P10 - Talpiot'!X22+'P11- Salzburg'!X22=0,"",'P1 - Kibbutzim'!X22+'P2 - Mofet'!X22+'P3 - Beit Berl'!X22+'P4 - Kaye'!X22+'P5 - Bucharest'!X22+'P6 - Exeter'!X22+'P7 - Tallin'!X22+'P8 - Gordon'!X22+'P9 - Sakhnin'!X22+'P10 - Talpiot'!X22+'P11- Salzburg'!X22)</f>
        <v>2</v>
      </c>
      <c r="Y22" s="36">
        <f>IF('P1 - Kibbutzim'!Y22+'P2 - Mofet'!Y22+'P3 - Beit Berl'!Y22+'P4 - Kaye'!Y22+'P5 - Bucharest'!Y22+'P6 - Exeter'!Y22+'P7 - Tallin'!Y22+'P8 - Gordon'!Y22+'P9 - Sakhnin'!Y22+'P10 - Talpiot'!Y22+'P11- Salzburg'!Y22=0,"",'P1 - Kibbutzim'!Y22+'P2 - Mofet'!Y22+'P3 - Beit Berl'!Y22+'P4 - Kaye'!Y22+'P5 - Bucharest'!Y22+'P6 - Exeter'!Y22+'P7 - Tallin'!Y22+'P8 - Gordon'!Y22+'P9 - Sakhnin'!Y22+'P10 - Talpiot'!Y22+'P11- Salzburg'!Y22)</f>
        <v>2</v>
      </c>
      <c r="Z22" s="36">
        <f>IF('P1 - Kibbutzim'!Z22+'P2 - Mofet'!Z22+'P3 - Beit Berl'!Z22+'P4 - Kaye'!Z22+'P5 - Bucharest'!Z22+'P6 - Exeter'!Z22+'P7 - Tallin'!Z22+'P8 - Gordon'!Z22+'P9 - Sakhnin'!Z22+'P10 - Talpiot'!Z22+'P11- Salzburg'!Z22=0,"",'P1 - Kibbutzim'!Z22+'P2 - Mofet'!Z22+'P3 - Beit Berl'!Z22+'P4 - Kaye'!Z22+'P5 - Bucharest'!Z22+'P6 - Exeter'!Z22+'P7 - Tallin'!Z22+'P8 - Gordon'!Z22+'P9 - Sakhnin'!Z22+'P10 - Talpiot'!Z22+'P11- Salzburg'!Z22)</f>
        <v>2</v>
      </c>
      <c r="AA22" s="36">
        <f>IF('P1 - Kibbutzim'!AA22+'P2 - Mofet'!AA22+'P3 - Beit Berl'!AA22+'P4 - Kaye'!AA22+'P5 - Bucharest'!AA22+'P6 - Exeter'!AA22+'P7 - Tallin'!AA22+'P8 - Gordon'!AA22+'P9 - Sakhnin'!AA22+'P10 - Talpiot'!AA22+'P11- Salzburg'!AA22=0,"",'P1 - Kibbutzim'!AA22+'P2 - Mofet'!AA22+'P3 - Beit Berl'!AA22+'P4 - Kaye'!AA22+'P5 - Bucharest'!AA22+'P6 - Exeter'!AA22+'P7 - Tallin'!AA22+'P8 - Gordon'!AA22+'P9 - Sakhnin'!AA22+'P10 - Talpiot'!AA22+'P11- Salzburg'!AA22)</f>
        <v>2</v>
      </c>
      <c r="AB22" s="36">
        <f>IF('P1 - Kibbutzim'!AB22+'P2 - Mofet'!AB22+'P3 - Beit Berl'!AB22+'P4 - Kaye'!AB22+'P5 - Bucharest'!AB22+'P6 - Exeter'!AB22+'P7 - Tallin'!AB22+'P8 - Gordon'!AB22+'P9 - Sakhnin'!AB22+'P10 - Talpiot'!AB22+'P11- Salzburg'!AB22=0,"",'P1 - Kibbutzim'!AB22+'P2 - Mofet'!AB22+'P3 - Beit Berl'!AB22+'P4 - Kaye'!AB22+'P5 - Bucharest'!AB22+'P6 - Exeter'!AB22+'P7 - Tallin'!AB22+'P8 - Gordon'!AB22+'P9 - Sakhnin'!AB22+'P10 - Talpiot'!AB22+'P11- Salzburg'!AB22)</f>
        <v>2</v>
      </c>
      <c r="AC22" s="36">
        <f>IF('P1 - Kibbutzim'!AC22+'P2 - Mofet'!AC22+'P3 - Beit Berl'!AC22+'P4 - Kaye'!AC22+'P5 - Bucharest'!AC22+'P6 - Exeter'!AC22+'P7 - Tallin'!AC22+'P8 - Gordon'!AC22+'P9 - Sakhnin'!AC22+'P10 - Talpiot'!AC22+'P11- Salzburg'!AC22=0,"",'P1 - Kibbutzim'!AC22+'P2 - Mofet'!AC22+'P3 - Beit Berl'!AC22+'P4 - Kaye'!AC22+'P5 - Bucharest'!AC22+'P6 - Exeter'!AC22+'P7 - Tallin'!AC22+'P8 - Gordon'!AC22+'P9 - Sakhnin'!AC22+'P10 - Talpiot'!AC22+'P11- Salzburg'!AC22)</f>
        <v>2</v>
      </c>
      <c r="AD22" s="37">
        <f>IF('P1 - Kibbutzim'!AD22+'P2 - Mofet'!AD22+'P3 - Beit Berl'!AD22+'P4 - Kaye'!AD22+'P5 - Bucharest'!AD22+'P6 - Exeter'!AD22+'P7 - Tallin'!AD22+'P8 - Gordon'!AD22+'P9 - Sakhnin'!AD22+'P10 - Talpiot'!AD22+'P11- Salzburg'!AD22=0,"",'P1 - Kibbutzim'!AD22+'P2 - Mofet'!AD22+'P3 - Beit Berl'!AD22+'P4 - Kaye'!AD22+'P5 - Bucharest'!AD22+'P6 - Exeter'!AD22+'P7 - Tallin'!AD22+'P8 - Gordon'!AD22+'P9 - Sakhnin'!AD22+'P10 - Talpiot'!AD22+'P11- Salzburg'!AD22)</f>
        <v>2</v>
      </c>
      <c r="AE22" s="37" t="str">
        <f>IF('P1 - Kibbutzim'!AE22+'P2 - Mofet'!AE22+'P3 - Beit Berl'!AE22+'P4 - Kaye'!AE22+'P5 - Bucharest'!AE22+'P6 - Exeter'!AE22+'P7 - Tallin'!AE22+'P8 - Gordon'!AE22+'P9 - Sakhnin'!AE22+'P10 - Talpiot'!AE22+'P11- Salzburg'!AE22=0,"",'P1 - Kibbutzim'!AE22+'P2 - Mofet'!AE22+'P3 - Beit Berl'!AE22+'P4 - Kaye'!AE22+'P5 - Bucharest'!AE22+'P6 - Exeter'!AE22+'P7 - Tallin'!AE22+'P8 - Gordon'!AE22+'P9 - Sakhnin'!AE22+'P10 - Talpiot'!AE22+'P11- Salzburg'!AE22)</f>
        <v/>
      </c>
      <c r="AF22" s="36" t="str">
        <f>IF('P1 - Kibbutzim'!AF22+'P2 - Mofet'!AF22+'P3 - Beit Berl'!AF22+'P4 - Kaye'!AF22+'P5 - Bucharest'!AF22+'P6 - Exeter'!AF22+'P7 - Tallin'!AF22+'P8 - Gordon'!AF22+'P9 - Sakhnin'!AF22+'P10 - Talpiot'!AF22+'P11- Salzburg'!AF22=0,"",'P1 - Kibbutzim'!AF22+'P2 - Mofet'!AF22+'P3 - Beit Berl'!AF22+'P4 - Kaye'!AF22+'P5 - Bucharest'!AF22+'P6 - Exeter'!AF22+'P7 - Tallin'!AF22+'P8 - Gordon'!AF22+'P9 - Sakhnin'!AF22+'P10 - Talpiot'!AF22+'P11- Salzburg'!AF22)</f>
        <v/>
      </c>
      <c r="AG22" s="36">
        <f>IF('P1 - Kibbutzim'!AG22+'P2 - Mofet'!AG22+'P3 - Beit Berl'!AG22+'P4 - Kaye'!AG22+'P5 - Bucharest'!AG22+'P6 - Exeter'!AG22+'P7 - Tallin'!AG22+'P8 - Gordon'!AG22+'P9 - Sakhnin'!AG22+'P10 - Talpiot'!AG22+'P11- Salzburg'!AG22=0,"",'P1 - Kibbutzim'!AG22+'P2 - Mofet'!AG22+'P3 - Beit Berl'!AG22+'P4 - Kaye'!AG22+'P5 - Bucharest'!AG22+'P6 - Exeter'!AG22+'P7 - Tallin'!AG22+'P8 - Gordon'!AG22+'P9 - Sakhnin'!AG22+'P10 - Talpiot'!AG22+'P11- Salzburg'!AG22)</f>
        <v>2</v>
      </c>
      <c r="AH22" s="36" t="str">
        <f>IF('P1 - Kibbutzim'!AH22+'P2 - Mofet'!AH22+'P3 - Beit Berl'!AH22+'P4 - Kaye'!AH22+'P5 - Bucharest'!AH22+'P6 - Exeter'!AH22+'P7 - Tallin'!AH22+'P8 - Gordon'!AH22+'P9 - Sakhnin'!AH22+'P10 - Talpiot'!AH22+'P11- Salzburg'!AH22=0,"",'P1 - Kibbutzim'!AH22+'P2 - Mofet'!AH22+'P3 - Beit Berl'!AH22+'P4 - Kaye'!AH22+'P5 - Bucharest'!AH22+'P6 - Exeter'!AH22+'P7 - Tallin'!AH22+'P8 - Gordon'!AH22+'P9 - Sakhnin'!AH22+'P10 - Talpiot'!AH22+'P11- Salzburg'!AH22)</f>
        <v/>
      </c>
      <c r="AI22" s="36">
        <f>IF('P1 - Kibbutzim'!AI22+'P2 - Mofet'!AI22+'P3 - Beit Berl'!AI22+'P4 - Kaye'!AI22+'P5 - Bucharest'!AI22+'P6 - Exeter'!AI22+'P7 - Tallin'!AI22+'P8 - Gordon'!AI22+'P9 - Sakhnin'!AI22+'P10 - Talpiot'!AI22+'P11- Salzburg'!AI22=0,"",'P1 - Kibbutzim'!AI22+'P2 - Mofet'!AI22+'P3 - Beit Berl'!AI22+'P4 - Kaye'!AI22+'P5 - Bucharest'!AI22+'P6 - Exeter'!AI22+'P7 - Tallin'!AI22+'P8 - Gordon'!AI22+'P9 - Sakhnin'!AI22+'P10 - Talpiot'!AI22+'P11- Salzburg'!AI22)</f>
        <v>1</v>
      </c>
      <c r="AJ22" s="36" t="str">
        <f>IF('P1 - Kibbutzim'!AJ22+'P2 - Mofet'!AJ22+'P3 - Beit Berl'!AJ22+'P4 - Kaye'!AJ22+'P5 - Bucharest'!AJ22+'P6 - Exeter'!AJ22+'P7 - Tallin'!AJ22+'P8 - Gordon'!AJ22+'P9 - Sakhnin'!AJ22+'P10 - Talpiot'!AJ22+'P11- Salzburg'!AJ22=0,"",'P1 - Kibbutzim'!AJ22+'P2 - Mofet'!AJ22+'P3 - Beit Berl'!AJ22+'P4 - Kaye'!AJ22+'P5 - Bucharest'!AJ22+'P6 - Exeter'!AJ22+'P7 - Tallin'!AJ22+'P8 - Gordon'!AJ22+'P9 - Sakhnin'!AJ22+'P10 - Talpiot'!AJ22+'P11- Salzburg'!AJ22)</f>
        <v/>
      </c>
      <c r="AK22" s="36">
        <f>IF('P1 - Kibbutzim'!AK22+'P2 - Mofet'!AK22+'P3 - Beit Berl'!AK22+'P4 - Kaye'!AK22+'P5 - Bucharest'!AK22+'P6 - Exeter'!AK22+'P7 - Tallin'!AK22+'P8 - Gordon'!AK22+'P9 - Sakhnin'!AK22+'P10 - Talpiot'!AK22+'P11- Salzburg'!AK22=0,"",'P1 - Kibbutzim'!AK22+'P2 - Mofet'!AK22+'P3 - Beit Berl'!AK22+'P4 - Kaye'!AK22+'P5 - Bucharest'!AK22+'P6 - Exeter'!AK22+'P7 - Tallin'!AK22+'P8 - Gordon'!AK22+'P9 - Sakhnin'!AK22+'P10 - Talpiot'!AK22+'P11- Salzburg'!AK22)</f>
        <v>1</v>
      </c>
      <c r="AL22" s="36" t="str">
        <f>IF('P1 - Kibbutzim'!AL22+'P2 - Mofet'!AL22+'P3 - Beit Berl'!AL22+'P4 - Kaye'!AL22+'P5 - Bucharest'!AL22+'P6 - Exeter'!AL22+'P7 - Tallin'!AL22+'P8 - Gordon'!AL22+'P9 - Sakhnin'!AL22+'P10 - Talpiot'!AL22+'P11- Salzburg'!AL22=0,"",'P1 - Kibbutzim'!AL22+'P2 - Mofet'!AL22+'P3 - Beit Berl'!AL22+'P4 - Kaye'!AL22+'P5 - Bucharest'!AL22+'P6 - Exeter'!AL22+'P7 - Tallin'!AL22+'P8 - Gordon'!AL22+'P9 - Sakhnin'!AL22+'P10 - Talpiot'!AL22+'P11- Salzburg'!AL22)</f>
        <v/>
      </c>
      <c r="AM22" s="36">
        <f>IF('P1 - Kibbutzim'!AM22+'P2 - Mofet'!AM22+'P3 - Beit Berl'!AM22+'P4 - Kaye'!AM22+'P5 - Bucharest'!AM22+'P6 - Exeter'!AM22+'P7 - Tallin'!AM22+'P8 - Gordon'!AM22+'P9 - Sakhnin'!AM22+'P10 - Talpiot'!AM22+'P11- Salzburg'!AM22=0,"",'P1 - Kibbutzim'!AM22+'P2 - Mofet'!AM22+'P3 - Beit Berl'!AM22+'P4 - Kaye'!AM22+'P5 - Bucharest'!AM22+'P6 - Exeter'!AM22+'P7 - Tallin'!AM22+'P8 - Gordon'!AM22+'P9 - Sakhnin'!AM22+'P10 - Talpiot'!AM22+'P11- Salzburg'!AM22)</f>
        <v>1</v>
      </c>
      <c r="AN22" s="36" t="str">
        <f>IF('P1 - Kibbutzim'!AN22+'P2 - Mofet'!AN22+'P3 - Beit Berl'!AN22+'P4 - Kaye'!AN22+'P5 - Bucharest'!AN22+'P6 - Exeter'!AN22+'P7 - Tallin'!AN22+'P8 - Gordon'!AN22+'P9 - Sakhnin'!AN22+'P10 - Talpiot'!AN22+'P11- Salzburg'!AN22=0,"",'P1 - Kibbutzim'!AN22+'P2 - Mofet'!AN22+'P3 - Beit Berl'!AN22+'P4 - Kaye'!AN22+'P5 - Bucharest'!AN22+'P6 - Exeter'!AN22+'P7 - Tallin'!AN22+'P8 - Gordon'!AN22+'P9 - Sakhnin'!AN22+'P10 - Talpiot'!AN22+'P11- Salzburg'!AN22)</f>
        <v/>
      </c>
      <c r="AO22" s="36">
        <f>IF('P1 - Kibbutzim'!AO22+'P2 - Mofet'!AO22+'P3 - Beit Berl'!AO22+'P4 - Kaye'!AO22+'P5 - Bucharest'!AO22+'P6 - Exeter'!AO22+'P7 - Tallin'!AO22+'P8 - Gordon'!AO22+'P9 - Sakhnin'!AO22+'P10 - Talpiot'!AO22+'P11- Salzburg'!AO22=0,"",'P1 - Kibbutzim'!AO22+'P2 - Mofet'!AO22+'P3 - Beit Berl'!AO22+'P4 - Kaye'!AO22+'P5 - Bucharest'!AO22+'P6 - Exeter'!AO22+'P7 - Tallin'!AO22+'P8 - Gordon'!AO22+'P9 - Sakhnin'!AO22+'P10 - Talpiot'!AO22+'P11- Salzburg'!AO22)</f>
        <v>1</v>
      </c>
      <c r="AP22" s="37">
        <f>IF('P1 - Kibbutzim'!AP22+'P2 - Mofet'!AP22+'P3 - Beit Berl'!AP22+'P4 - Kaye'!AP22+'P5 - Bucharest'!AP22+'P6 - Exeter'!AP22+'P7 - Tallin'!AP22+'P8 - Gordon'!AP22+'P9 - Sakhnin'!AP22+'P10 - Talpiot'!AP22+'P11- Salzburg'!AP22=0,"",'P1 - Kibbutzim'!AP22+'P2 - Mofet'!AP22+'P3 - Beit Berl'!AP22+'P4 - Kaye'!AP22+'P5 - Bucharest'!AP22+'P6 - Exeter'!AP22+'P7 - Tallin'!AP22+'P8 - Gordon'!AP22+'P9 - Sakhnin'!AP22+'P10 - Talpiot'!AP22+'P11- Salzburg'!AP22)</f>
        <v>1</v>
      </c>
      <c r="AQ22" s="37" t="str">
        <f>IF('P1 - Kibbutzim'!AQ22+'P2 - Mofet'!AQ22+'P3 - Beit Berl'!AQ22+'P4 - Kaye'!AQ22+'P5 - Bucharest'!AQ22+'P6 - Exeter'!AQ22+'P7 - Tallin'!AQ22+'P8 - Gordon'!AQ22+'P9 - Sakhnin'!AQ22+'P10 - Talpiot'!AQ22+'P11- Salzburg'!AQ22=0,"",'P1 - Kibbutzim'!AQ22+'P2 - Mofet'!AQ22+'P3 - Beit Berl'!AQ22+'P4 - Kaye'!AQ22+'P5 - Bucharest'!AQ22+'P6 - Exeter'!AQ22+'P7 - Tallin'!AQ22+'P8 - Gordon'!AQ22+'P9 - Sakhnin'!AQ22+'P10 - Talpiot'!AQ22+'P11- Salzburg'!AQ22)</f>
        <v/>
      </c>
      <c r="AR22" s="36">
        <f>IF('P1 - Kibbutzim'!AR22+'P2 - Mofet'!AR22+'P3 - Beit Berl'!AR22+'P4 - Kaye'!AR22+'P5 - Bucharest'!AR22+'P6 - Exeter'!AR22+'P7 - Tallin'!AR22+'P8 - Gordon'!AR22+'P9 - Sakhnin'!AR22+'P10 - Talpiot'!AR22+'P11- Salzburg'!AR22=0,"",'P1 - Kibbutzim'!AR22+'P2 - Mofet'!AR22+'P3 - Beit Berl'!AR22+'P4 - Kaye'!AR22+'P5 - Bucharest'!AR22+'P6 - Exeter'!AR22+'P7 - Tallin'!AR22+'P8 - Gordon'!AR22+'P9 - Sakhnin'!AR22+'P10 - Talpiot'!AR22+'P11- Salzburg'!AR22)</f>
        <v>5</v>
      </c>
      <c r="AS22" s="36">
        <f>IF('P1 - Kibbutzim'!AS22+'P2 - Mofet'!AS22+'P3 - Beit Berl'!AS22+'P4 - Kaye'!AS22+'P5 - Bucharest'!AS22+'P6 - Exeter'!AS22+'P7 - Tallin'!AS22+'P8 - Gordon'!AS22+'P9 - Sakhnin'!AS22+'P10 - Talpiot'!AS22+'P11- Salzburg'!AS22=0,"",'P1 - Kibbutzim'!AS22+'P2 - Mofet'!AS22+'P3 - Beit Berl'!AS22+'P4 - Kaye'!AS22+'P5 - Bucharest'!AS22+'P6 - Exeter'!AS22+'P7 - Tallin'!AS22+'P8 - Gordon'!AS22+'P9 - Sakhnin'!AS22+'P10 - Talpiot'!AS22+'P11- Salzburg'!AS22)</f>
        <v>5</v>
      </c>
      <c r="AU22" s="132">
        <f t="shared" si="2"/>
        <v>28</v>
      </c>
      <c r="AV22" s="132">
        <f t="shared" si="3"/>
        <v>20</v>
      </c>
      <c r="AW22" s="132">
        <f t="shared" si="4"/>
        <v>15</v>
      </c>
    </row>
    <row r="23" spans="1:49" ht="15" customHeight="1" x14ac:dyDescent="0.35">
      <c r="A23" s="9"/>
      <c r="B23" s="12" t="s">
        <v>80</v>
      </c>
      <c r="C23" s="14" t="s">
        <v>50</v>
      </c>
      <c r="D23" s="7"/>
      <c r="E23" s="8"/>
      <c r="F23" s="8"/>
      <c r="G23" s="76"/>
      <c r="H23" s="56"/>
      <c r="I23" s="56"/>
      <c r="J23" s="43" t="str">
        <f>IF('P1 - Kibbutzim'!J23+'P2 - Mofet'!J23+'P3 - Beit Berl'!J23+'P4 - Kaye'!J23+'P5 - Bucharest'!J23+'P6 - Exeter'!J23+'P7 - Tallin'!J23+'P8 - Gordon'!J23+'P9 - Sakhnin'!J23+'P10 - Talpiot'!J23+'P11- Salzburg'!J23=0,"",'P1 - Kibbutzim'!J23+'P2 - Mofet'!J23+'P3 - Beit Berl'!J23+'P4 - Kaye'!J23+'P5 - Bucharest'!J23+'P6 - Exeter'!J23+'P7 - Tallin'!J23+'P8 - Gordon'!J23+'P9 - Sakhnin'!J23+'P10 - Talpiot'!J23+'P11- Salzburg'!J23)</f>
        <v/>
      </c>
      <c r="K23" s="43" t="str">
        <f>IF('P1 - Kibbutzim'!K23+'P2 - Mofet'!K23+'P3 - Beit Berl'!K23+'P4 - Kaye'!K23+'P5 - Bucharest'!K23+'P6 - Exeter'!K23+'P7 - Tallin'!K23+'P8 - Gordon'!K23+'P9 - Sakhnin'!K23+'P10 - Talpiot'!K23+'P11- Salzburg'!K23=0,"",'P1 - Kibbutzim'!K23+'P2 - Mofet'!K23+'P3 - Beit Berl'!K23+'P4 - Kaye'!K23+'P5 - Bucharest'!K23+'P6 - Exeter'!K23+'P7 - Tallin'!K23+'P8 - Gordon'!K23+'P9 - Sakhnin'!K23+'P10 - Talpiot'!K23+'P11- Salzburg'!K23)</f>
        <v/>
      </c>
      <c r="L23" s="36" t="str">
        <f>IF('P1 - Kibbutzim'!L23+'P2 - Mofet'!L23+'P3 - Beit Berl'!L23+'P4 - Kaye'!L23+'P5 - Bucharest'!L23+'P6 - Exeter'!L23+'P7 - Tallin'!L23+'P8 - Gordon'!L23+'P9 - Sakhnin'!L23+'P10 - Talpiot'!L23+'P11- Salzburg'!L23=0,"",'P1 - Kibbutzim'!L23+'P2 - Mofet'!L23+'P3 - Beit Berl'!L23+'P4 - Kaye'!L23+'P5 - Bucharest'!L23+'P6 - Exeter'!L23+'P7 - Tallin'!L23+'P8 - Gordon'!L23+'P9 - Sakhnin'!L23+'P10 - Talpiot'!L23+'P11- Salzburg'!L23)</f>
        <v/>
      </c>
      <c r="M23" s="36" t="str">
        <f>IF('P1 - Kibbutzim'!M23+'P2 - Mofet'!M23+'P3 - Beit Berl'!M23+'P4 - Kaye'!M23+'P5 - Bucharest'!M23+'P6 - Exeter'!M23+'P7 - Tallin'!M23+'P8 - Gordon'!M23+'P9 - Sakhnin'!M23+'P10 - Talpiot'!M23+'P11- Salzburg'!M23=0,"",'P1 - Kibbutzim'!M23+'P2 - Mofet'!M23+'P3 - Beit Berl'!M23+'P4 - Kaye'!M23+'P5 - Bucharest'!M23+'P6 - Exeter'!M23+'P7 - Tallin'!M23+'P8 - Gordon'!M23+'P9 - Sakhnin'!M23+'P10 - Talpiot'!M23+'P11- Salzburg'!M23)</f>
        <v/>
      </c>
      <c r="N23" s="43">
        <f>IF('P1 - Kibbutzim'!N23+'P2 - Mofet'!N23+'P3 - Beit Berl'!N23+'P4 - Kaye'!N23+'P5 - Bucharest'!N23+'P6 - Exeter'!N23+'P7 - Tallin'!N23+'P8 - Gordon'!N23+'P9 - Sakhnin'!N23+'P10 - Talpiot'!N23+'P11- Salzburg'!N23=0,"",'P1 - Kibbutzim'!N23+'P2 - Mofet'!N23+'P3 - Beit Berl'!N23+'P4 - Kaye'!N23+'P5 - Bucharest'!N23+'P6 - Exeter'!N23+'P7 - Tallin'!N23+'P8 - Gordon'!N23+'P9 - Sakhnin'!N23+'P10 - Talpiot'!N23+'P11- Salzburg'!N23)</f>
        <v>8</v>
      </c>
      <c r="O23" s="36">
        <f>IF('P1 - Kibbutzim'!O23+'P2 - Mofet'!O23+'P3 - Beit Berl'!O23+'P4 - Kaye'!O23+'P5 - Bucharest'!O23+'P6 - Exeter'!O23+'P7 - Tallin'!O23+'P8 - Gordon'!O23+'P9 - Sakhnin'!O23+'P10 - Talpiot'!O23+'P11- Salzburg'!O23=0,"",'P1 - Kibbutzim'!O23+'P2 - Mofet'!O23+'P3 - Beit Berl'!O23+'P4 - Kaye'!O23+'P5 - Bucharest'!O23+'P6 - Exeter'!O23+'P7 - Tallin'!O23+'P8 - Gordon'!O23+'P9 - Sakhnin'!O23+'P10 - Talpiot'!O23+'P11- Salzburg'!O23)</f>
        <v>8</v>
      </c>
      <c r="P23" s="36">
        <f>IF('P1 - Kibbutzim'!P23+'P2 - Mofet'!P23+'P3 - Beit Berl'!P23+'P4 - Kaye'!P23+'P5 - Bucharest'!P23+'P6 - Exeter'!P23+'P7 - Tallin'!P23+'P8 - Gordon'!P23+'P9 - Sakhnin'!P23+'P10 - Talpiot'!P23+'P11- Salzburg'!P23=0,"",'P1 - Kibbutzim'!P23+'P2 - Mofet'!P23+'P3 - Beit Berl'!P23+'P4 - Kaye'!P23+'P5 - Bucharest'!P23+'P6 - Exeter'!P23+'P7 - Tallin'!P23+'P8 - Gordon'!P23+'P9 - Sakhnin'!P23+'P10 - Talpiot'!P23+'P11- Salzburg'!P23)</f>
        <v>6</v>
      </c>
      <c r="Q23" s="43">
        <f>IF('P1 - Kibbutzim'!Q23+'P2 - Mofet'!Q23+'P3 - Beit Berl'!Q23+'P4 - Kaye'!Q23+'P5 - Bucharest'!Q23+'P6 - Exeter'!Q23+'P7 - Tallin'!Q23+'P8 - Gordon'!Q23+'P9 - Sakhnin'!Q23+'P10 - Talpiot'!Q23+'P11- Salzburg'!Q23=0,"",'P1 - Kibbutzim'!Q23+'P2 - Mofet'!Q23+'P3 - Beit Berl'!Q23+'P4 - Kaye'!Q23+'P5 - Bucharest'!Q23+'P6 - Exeter'!Q23+'P7 - Tallin'!Q23+'P8 - Gordon'!Q23+'P9 - Sakhnin'!Q23+'P10 - Talpiot'!Q23+'P11- Salzburg'!Q23)</f>
        <v>8</v>
      </c>
      <c r="R23" s="37">
        <f>IF('P1 - Kibbutzim'!R23+'P2 - Mofet'!R23+'P3 - Beit Berl'!R23+'P4 - Kaye'!R23+'P5 - Bucharest'!R23+'P6 - Exeter'!R23+'P7 - Tallin'!R23+'P8 - Gordon'!R23+'P9 - Sakhnin'!R23+'P10 - Talpiot'!R23+'P11- Salzburg'!R23=0,"",'P1 - Kibbutzim'!R23+'P2 - Mofet'!R23+'P3 - Beit Berl'!R23+'P4 - Kaye'!R23+'P5 - Bucharest'!R23+'P6 - Exeter'!R23+'P7 - Tallin'!R23+'P8 - Gordon'!R23+'P9 - Sakhnin'!R23+'P10 - Talpiot'!R23+'P11- Salzburg'!R23)</f>
        <v>8</v>
      </c>
      <c r="S23" s="37" t="str">
        <f>IF('P1 - Kibbutzim'!S23+'P2 - Mofet'!S23+'P3 - Beit Berl'!S23+'P4 - Kaye'!S23+'P5 - Bucharest'!S23+'P6 - Exeter'!S23+'P7 - Tallin'!S23+'P8 - Gordon'!S23+'P9 - Sakhnin'!S23+'P10 - Talpiot'!S23+'P11- Salzburg'!S23=0,"",'P1 - Kibbutzim'!S23+'P2 - Mofet'!S23+'P3 - Beit Berl'!S23+'P4 - Kaye'!S23+'P5 - Bucharest'!S23+'P6 - Exeter'!S23+'P7 - Tallin'!S23+'P8 - Gordon'!S23+'P9 - Sakhnin'!S23+'P10 - Talpiot'!S23+'P11- Salzburg'!S23)</f>
        <v/>
      </c>
      <c r="T23" s="43" t="str">
        <f>IF('P1 - Kibbutzim'!T23+'P2 - Mofet'!T23+'P3 - Beit Berl'!T23+'P4 - Kaye'!T23+'P5 - Bucharest'!T23+'P6 - Exeter'!T23+'P7 - Tallin'!T23+'P8 - Gordon'!T23+'P9 - Sakhnin'!T23+'P10 - Talpiot'!T23+'P11- Salzburg'!T23=0,"",'P1 - Kibbutzim'!T23+'P2 - Mofet'!T23+'P3 - Beit Berl'!T23+'P4 - Kaye'!T23+'P5 - Bucharest'!T23+'P6 - Exeter'!T23+'P7 - Tallin'!T23+'P8 - Gordon'!T23+'P9 - Sakhnin'!T23+'P10 - Talpiot'!T23+'P11- Salzburg'!T23)</f>
        <v/>
      </c>
      <c r="U23" s="36">
        <f>IF('P1 - Kibbutzim'!U23+'P2 - Mofet'!U23+'P3 - Beit Berl'!U23+'P4 - Kaye'!U23+'P5 - Bucharest'!U23+'P6 - Exeter'!U23+'P7 - Tallin'!U23+'P8 - Gordon'!U23+'P9 - Sakhnin'!U23+'P10 - Talpiot'!U23+'P11- Salzburg'!U23=0,"",'P1 - Kibbutzim'!U23+'P2 - Mofet'!U23+'P3 - Beit Berl'!U23+'P4 - Kaye'!U23+'P5 - Bucharest'!U23+'P6 - Exeter'!U23+'P7 - Tallin'!U23+'P8 - Gordon'!U23+'P9 - Sakhnin'!U23+'P10 - Talpiot'!U23+'P11- Salzburg'!U23)</f>
        <v>6</v>
      </c>
      <c r="V23" s="36">
        <f>IF('P1 - Kibbutzim'!V23+'P2 - Mofet'!V23+'P3 - Beit Berl'!V23+'P4 - Kaye'!V23+'P5 - Bucharest'!V23+'P6 - Exeter'!V23+'P7 - Tallin'!V23+'P8 - Gordon'!V23+'P9 - Sakhnin'!V23+'P10 - Talpiot'!V23+'P11- Salzburg'!V23=0,"",'P1 - Kibbutzim'!V23+'P2 - Mofet'!V23+'P3 - Beit Berl'!V23+'P4 - Kaye'!V23+'P5 - Bucharest'!V23+'P6 - Exeter'!V23+'P7 - Tallin'!V23+'P8 - Gordon'!V23+'P9 - Sakhnin'!V23+'P10 - Talpiot'!V23+'P11- Salzburg'!V23)</f>
        <v>4</v>
      </c>
      <c r="W23" s="43">
        <f>IF('P1 - Kibbutzim'!W23+'P2 - Mofet'!W23+'P3 - Beit Berl'!W23+'P4 - Kaye'!W23+'P5 - Bucharest'!W23+'P6 - Exeter'!W23+'P7 - Tallin'!W23+'P8 - Gordon'!W23+'P9 - Sakhnin'!W23+'P10 - Talpiot'!W23+'P11- Salzburg'!W23=0,"",'P1 - Kibbutzim'!W23+'P2 - Mofet'!W23+'P3 - Beit Berl'!W23+'P4 - Kaye'!W23+'P5 - Bucharest'!W23+'P6 - Exeter'!W23+'P7 - Tallin'!W23+'P8 - Gordon'!W23+'P9 - Sakhnin'!W23+'P10 - Talpiot'!W23+'P11- Salzburg'!W23)</f>
        <v>4</v>
      </c>
      <c r="X23" s="36">
        <f>IF('P1 - Kibbutzim'!X23+'P2 - Mofet'!X23+'P3 - Beit Berl'!X23+'P4 - Kaye'!X23+'P5 - Bucharest'!X23+'P6 - Exeter'!X23+'P7 - Tallin'!X23+'P8 - Gordon'!X23+'P9 - Sakhnin'!X23+'P10 - Talpiot'!X23+'P11- Salzburg'!X23=0,"",'P1 - Kibbutzim'!X23+'P2 - Mofet'!X23+'P3 - Beit Berl'!X23+'P4 - Kaye'!X23+'P5 - Bucharest'!X23+'P6 - Exeter'!X23+'P7 - Tallin'!X23+'P8 - Gordon'!X23+'P9 - Sakhnin'!X23+'P10 - Talpiot'!X23+'P11- Salzburg'!X23)</f>
        <v>4</v>
      </c>
      <c r="Y23" s="36">
        <f>IF('P1 - Kibbutzim'!Y23+'P2 - Mofet'!Y23+'P3 - Beit Berl'!Y23+'P4 - Kaye'!Y23+'P5 - Bucharest'!Y23+'P6 - Exeter'!Y23+'P7 - Tallin'!Y23+'P8 - Gordon'!Y23+'P9 - Sakhnin'!Y23+'P10 - Talpiot'!Y23+'P11- Salzburg'!Y23=0,"",'P1 - Kibbutzim'!Y23+'P2 - Mofet'!Y23+'P3 - Beit Berl'!Y23+'P4 - Kaye'!Y23+'P5 - Bucharest'!Y23+'P6 - Exeter'!Y23+'P7 - Tallin'!Y23+'P8 - Gordon'!Y23+'P9 - Sakhnin'!Y23+'P10 - Talpiot'!Y23+'P11- Salzburg'!Y23)</f>
        <v>4</v>
      </c>
      <c r="Z23" s="43">
        <f>IF('P1 - Kibbutzim'!Z23+'P2 - Mofet'!Z23+'P3 - Beit Berl'!Z23+'P4 - Kaye'!Z23+'P5 - Bucharest'!Z23+'P6 - Exeter'!Z23+'P7 - Tallin'!Z23+'P8 - Gordon'!Z23+'P9 - Sakhnin'!Z23+'P10 - Talpiot'!Z23+'P11- Salzburg'!Z23=0,"",'P1 - Kibbutzim'!Z23+'P2 - Mofet'!Z23+'P3 - Beit Berl'!Z23+'P4 - Kaye'!Z23+'P5 - Bucharest'!Z23+'P6 - Exeter'!Z23+'P7 - Tallin'!Z23+'P8 - Gordon'!Z23+'P9 - Sakhnin'!Z23+'P10 - Talpiot'!Z23+'P11- Salzburg'!Z23)</f>
        <v>4</v>
      </c>
      <c r="AA23" s="36">
        <f>IF('P1 - Kibbutzim'!AA23+'P2 - Mofet'!AA23+'P3 - Beit Berl'!AA23+'P4 - Kaye'!AA23+'P5 - Bucharest'!AA23+'P6 - Exeter'!AA23+'P7 - Tallin'!AA23+'P8 - Gordon'!AA23+'P9 - Sakhnin'!AA23+'P10 - Talpiot'!AA23+'P11- Salzburg'!AA23=0,"",'P1 - Kibbutzim'!AA23+'P2 - Mofet'!AA23+'P3 - Beit Berl'!AA23+'P4 - Kaye'!AA23+'P5 - Bucharest'!AA23+'P6 - Exeter'!AA23+'P7 - Tallin'!AA23+'P8 - Gordon'!AA23+'P9 - Sakhnin'!AA23+'P10 - Talpiot'!AA23+'P11- Salzburg'!AA23)</f>
        <v>4</v>
      </c>
      <c r="AB23" s="36">
        <f>IF('P1 - Kibbutzim'!AB23+'P2 - Mofet'!AB23+'P3 - Beit Berl'!AB23+'P4 - Kaye'!AB23+'P5 - Bucharest'!AB23+'P6 - Exeter'!AB23+'P7 - Tallin'!AB23+'P8 - Gordon'!AB23+'P9 - Sakhnin'!AB23+'P10 - Talpiot'!AB23+'P11- Salzburg'!AB23=0,"",'P1 - Kibbutzim'!AB23+'P2 - Mofet'!AB23+'P3 - Beit Berl'!AB23+'P4 - Kaye'!AB23+'P5 - Bucharest'!AB23+'P6 - Exeter'!AB23+'P7 - Tallin'!AB23+'P8 - Gordon'!AB23+'P9 - Sakhnin'!AB23+'P10 - Talpiot'!AB23+'P11- Salzburg'!AB23)</f>
        <v>4</v>
      </c>
      <c r="AC23" s="43">
        <f>IF('P1 - Kibbutzim'!AC23+'P2 - Mofet'!AC23+'P3 - Beit Berl'!AC23+'P4 - Kaye'!AC23+'P5 - Bucharest'!AC23+'P6 - Exeter'!AC23+'P7 - Tallin'!AC23+'P8 - Gordon'!AC23+'P9 - Sakhnin'!AC23+'P10 - Talpiot'!AC23+'P11- Salzburg'!AC23=0,"",'P1 - Kibbutzim'!AC23+'P2 - Mofet'!AC23+'P3 - Beit Berl'!AC23+'P4 - Kaye'!AC23+'P5 - Bucharest'!AC23+'P6 - Exeter'!AC23+'P7 - Tallin'!AC23+'P8 - Gordon'!AC23+'P9 - Sakhnin'!AC23+'P10 - Talpiot'!AC23+'P11- Salzburg'!AC23)</f>
        <v>4</v>
      </c>
      <c r="AD23" s="37">
        <f>IF('P1 - Kibbutzim'!AD23+'P2 - Mofet'!AD23+'P3 - Beit Berl'!AD23+'P4 - Kaye'!AD23+'P5 - Bucharest'!AD23+'P6 - Exeter'!AD23+'P7 - Tallin'!AD23+'P8 - Gordon'!AD23+'P9 - Sakhnin'!AD23+'P10 - Talpiot'!AD23+'P11- Salzburg'!AD23=0,"",'P1 - Kibbutzim'!AD23+'P2 - Mofet'!AD23+'P3 - Beit Berl'!AD23+'P4 - Kaye'!AD23+'P5 - Bucharest'!AD23+'P6 - Exeter'!AD23+'P7 - Tallin'!AD23+'P8 - Gordon'!AD23+'P9 - Sakhnin'!AD23+'P10 - Talpiot'!AD23+'P11- Salzburg'!AD23)</f>
        <v>4</v>
      </c>
      <c r="AE23" s="37" t="str">
        <f>IF('P1 - Kibbutzim'!AE23+'P2 - Mofet'!AE23+'P3 - Beit Berl'!AE23+'P4 - Kaye'!AE23+'P5 - Bucharest'!AE23+'P6 - Exeter'!AE23+'P7 - Tallin'!AE23+'P8 - Gordon'!AE23+'P9 - Sakhnin'!AE23+'P10 - Talpiot'!AE23+'P11- Salzburg'!AE23=0,"",'P1 - Kibbutzim'!AE23+'P2 - Mofet'!AE23+'P3 - Beit Berl'!AE23+'P4 - Kaye'!AE23+'P5 - Bucharest'!AE23+'P6 - Exeter'!AE23+'P7 - Tallin'!AE23+'P8 - Gordon'!AE23+'P9 - Sakhnin'!AE23+'P10 - Talpiot'!AE23+'P11- Salzburg'!AE23)</f>
        <v/>
      </c>
      <c r="AF23" s="36" t="str">
        <f>IF('P1 - Kibbutzim'!AF23+'P2 - Mofet'!AF23+'P3 - Beit Berl'!AF23+'P4 - Kaye'!AF23+'P5 - Bucharest'!AF23+'P6 - Exeter'!AF23+'P7 - Tallin'!AF23+'P8 - Gordon'!AF23+'P9 - Sakhnin'!AF23+'P10 - Talpiot'!AF23+'P11- Salzburg'!AF23=0,"",'P1 - Kibbutzim'!AF23+'P2 - Mofet'!AF23+'P3 - Beit Berl'!AF23+'P4 - Kaye'!AF23+'P5 - Bucharest'!AF23+'P6 - Exeter'!AF23+'P7 - Tallin'!AF23+'P8 - Gordon'!AF23+'P9 - Sakhnin'!AF23+'P10 - Talpiot'!AF23+'P11- Salzburg'!AF23)</f>
        <v/>
      </c>
      <c r="AG23" s="43">
        <f>IF('P1 - Kibbutzim'!AG23+'P2 - Mofet'!AG23+'P3 - Beit Berl'!AG23+'P4 - Kaye'!AG23+'P5 - Bucharest'!AG23+'P6 - Exeter'!AG23+'P7 - Tallin'!AG23+'P8 - Gordon'!AG23+'P9 - Sakhnin'!AG23+'P10 - Talpiot'!AG23+'P11- Salzburg'!AG23=0,"",'P1 - Kibbutzim'!AG23+'P2 - Mofet'!AG23+'P3 - Beit Berl'!AG23+'P4 - Kaye'!AG23+'P5 - Bucharest'!AG23+'P6 - Exeter'!AG23+'P7 - Tallin'!AG23+'P8 - Gordon'!AG23+'P9 - Sakhnin'!AG23+'P10 - Talpiot'!AG23+'P11- Salzburg'!AG23)</f>
        <v>4</v>
      </c>
      <c r="AH23" s="36" t="str">
        <f>IF('P1 - Kibbutzim'!AH23+'P2 - Mofet'!AH23+'P3 - Beit Berl'!AH23+'P4 - Kaye'!AH23+'P5 - Bucharest'!AH23+'P6 - Exeter'!AH23+'P7 - Tallin'!AH23+'P8 - Gordon'!AH23+'P9 - Sakhnin'!AH23+'P10 - Talpiot'!AH23+'P11- Salzburg'!AH23=0,"",'P1 - Kibbutzim'!AH23+'P2 - Mofet'!AH23+'P3 - Beit Berl'!AH23+'P4 - Kaye'!AH23+'P5 - Bucharest'!AH23+'P6 - Exeter'!AH23+'P7 - Tallin'!AH23+'P8 - Gordon'!AH23+'P9 - Sakhnin'!AH23+'P10 - Talpiot'!AH23+'P11- Salzburg'!AH23)</f>
        <v/>
      </c>
      <c r="AI23" s="43" t="str">
        <f>IF('P1 - Kibbutzim'!AI23+'P2 - Mofet'!AI23+'P3 - Beit Berl'!AI23+'P4 - Kaye'!AI23+'P5 - Bucharest'!AI23+'P6 - Exeter'!AI23+'P7 - Tallin'!AI23+'P8 - Gordon'!AI23+'P9 - Sakhnin'!AI23+'P10 - Talpiot'!AI23+'P11- Salzburg'!AI23=0,"",'P1 - Kibbutzim'!AI23+'P2 - Mofet'!AI23+'P3 - Beit Berl'!AI23+'P4 - Kaye'!AI23+'P5 - Bucharest'!AI23+'P6 - Exeter'!AI23+'P7 - Tallin'!AI23+'P8 - Gordon'!AI23+'P9 - Sakhnin'!AI23+'P10 - Talpiot'!AI23+'P11- Salzburg'!AI23)</f>
        <v/>
      </c>
      <c r="AJ23" s="36" t="str">
        <f>IF('P1 - Kibbutzim'!AJ23+'P2 - Mofet'!AJ23+'P3 - Beit Berl'!AJ23+'P4 - Kaye'!AJ23+'P5 - Bucharest'!AJ23+'P6 - Exeter'!AJ23+'P7 - Tallin'!AJ23+'P8 - Gordon'!AJ23+'P9 - Sakhnin'!AJ23+'P10 - Talpiot'!AJ23+'P11- Salzburg'!AJ23=0,"",'P1 - Kibbutzim'!AJ23+'P2 - Mofet'!AJ23+'P3 - Beit Berl'!AJ23+'P4 - Kaye'!AJ23+'P5 - Bucharest'!AJ23+'P6 - Exeter'!AJ23+'P7 - Tallin'!AJ23+'P8 - Gordon'!AJ23+'P9 - Sakhnin'!AJ23+'P10 - Talpiot'!AJ23+'P11- Salzburg'!AJ23)</f>
        <v/>
      </c>
      <c r="AK23" s="36" t="str">
        <f>IF('P1 - Kibbutzim'!AK23+'P2 - Mofet'!AK23+'P3 - Beit Berl'!AK23+'P4 - Kaye'!AK23+'P5 - Bucharest'!AK23+'P6 - Exeter'!AK23+'P7 - Tallin'!AK23+'P8 - Gordon'!AK23+'P9 - Sakhnin'!AK23+'P10 - Talpiot'!AK23+'P11- Salzburg'!AK23=0,"",'P1 - Kibbutzim'!AK23+'P2 - Mofet'!AK23+'P3 - Beit Berl'!AK23+'P4 - Kaye'!AK23+'P5 - Bucharest'!AK23+'P6 - Exeter'!AK23+'P7 - Tallin'!AK23+'P8 - Gordon'!AK23+'P9 - Sakhnin'!AK23+'P10 - Talpiot'!AK23+'P11- Salzburg'!AK23)</f>
        <v/>
      </c>
      <c r="AL23" s="43">
        <f>IF('P1 - Kibbutzim'!AL23+'P2 - Mofet'!AL23+'P3 - Beit Berl'!AL23+'P4 - Kaye'!AL23+'P5 - Bucharest'!AL23+'P6 - Exeter'!AL23+'P7 - Tallin'!AL23+'P8 - Gordon'!AL23+'P9 - Sakhnin'!AL23+'P10 - Talpiot'!AL23+'P11- Salzburg'!AL23=0,"",'P1 - Kibbutzim'!AL23+'P2 - Mofet'!AL23+'P3 - Beit Berl'!AL23+'P4 - Kaye'!AL23+'P5 - Bucharest'!AL23+'P6 - Exeter'!AL23+'P7 - Tallin'!AL23+'P8 - Gordon'!AL23+'P9 - Sakhnin'!AL23+'P10 - Talpiot'!AL23+'P11- Salzburg'!AL23)</f>
        <v>10</v>
      </c>
      <c r="AM23" s="36">
        <f>IF('P1 - Kibbutzim'!AM23+'P2 - Mofet'!AM23+'P3 - Beit Berl'!AM23+'P4 - Kaye'!AM23+'P5 - Bucharest'!AM23+'P6 - Exeter'!AM23+'P7 - Tallin'!AM23+'P8 - Gordon'!AM23+'P9 - Sakhnin'!AM23+'P10 - Talpiot'!AM23+'P11- Salzburg'!AM23=0,"",'P1 - Kibbutzim'!AM23+'P2 - Mofet'!AM23+'P3 - Beit Berl'!AM23+'P4 - Kaye'!AM23+'P5 - Bucharest'!AM23+'P6 - Exeter'!AM23+'P7 - Tallin'!AM23+'P8 - Gordon'!AM23+'P9 - Sakhnin'!AM23+'P10 - Talpiot'!AM23+'P11- Salzburg'!AM23)</f>
        <v>20</v>
      </c>
      <c r="AN23" s="36">
        <f>IF('P1 - Kibbutzim'!AN23+'P2 - Mofet'!AN23+'P3 - Beit Berl'!AN23+'P4 - Kaye'!AN23+'P5 - Bucharest'!AN23+'P6 - Exeter'!AN23+'P7 - Tallin'!AN23+'P8 - Gordon'!AN23+'P9 - Sakhnin'!AN23+'P10 - Talpiot'!AN23+'P11- Salzburg'!AN23=0,"",'P1 - Kibbutzim'!AN23+'P2 - Mofet'!AN23+'P3 - Beit Berl'!AN23+'P4 - Kaye'!AN23+'P5 - Bucharest'!AN23+'P6 - Exeter'!AN23+'P7 - Tallin'!AN23+'P8 - Gordon'!AN23+'P9 - Sakhnin'!AN23+'P10 - Talpiot'!AN23+'P11- Salzburg'!AN23)</f>
        <v>30</v>
      </c>
      <c r="AO23" s="43">
        <f>IF('P1 - Kibbutzim'!AO23+'P2 - Mofet'!AO23+'P3 - Beit Berl'!AO23+'P4 - Kaye'!AO23+'P5 - Bucharest'!AO23+'P6 - Exeter'!AO23+'P7 - Tallin'!AO23+'P8 - Gordon'!AO23+'P9 - Sakhnin'!AO23+'P10 - Talpiot'!AO23+'P11- Salzburg'!AO23=0,"",'P1 - Kibbutzim'!AO23+'P2 - Mofet'!AO23+'P3 - Beit Berl'!AO23+'P4 - Kaye'!AO23+'P5 - Bucharest'!AO23+'P6 - Exeter'!AO23+'P7 - Tallin'!AO23+'P8 - Gordon'!AO23+'P9 - Sakhnin'!AO23+'P10 - Talpiot'!AO23+'P11- Salzburg'!AO23)</f>
        <v>40</v>
      </c>
      <c r="AP23" s="37">
        <f>IF('P1 - Kibbutzim'!AP23+'P2 - Mofet'!AP23+'P3 - Beit Berl'!AP23+'P4 - Kaye'!AP23+'P5 - Bucharest'!AP23+'P6 - Exeter'!AP23+'P7 - Tallin'!AP23+'P8 - Gordon'!AP23+'P9 - Sakhnin'!AP23+'P10 - Talpiot'!AP23+'P11- Salzburg'!AP23=0,"",'P1 - Kibbutzim'!AP23+'P2 - Mofet'!AP23+'P3 - Beit Berl'!AP23+'P4 - Kaye'!AP23+'P5 - Bucharest'!AP23+'P6 - Exeter'!AP23+'P7 - Tallin'!AP23+'P8 - Gordon'!AP23+'P9 - Sakhnin'!AP23+'P10 - Talpiot'!AP23+'P11- Salzburg'!AP23)</f>
        <v>1</v>
      </c>
      <c r="AQ23" s="37" t="str">
        <f>IF('P1 - Kibbutzim'!AQ23+'P2 - Mofet'!AQ23+'P3 - Beit Berl'!AQ23+'P4 - Kaye'!AQ23+'P5 - Bucharest'!AQ23+'P6 - Exeter'!AQ23+'P7 - Tallin'!AQ23+'P8 - Gordon'!AQ23+'P9 - Sakhnin'!AQ23+'P10 - Talpiot'!AQ23+'P11- Salzburg'!AQ23=0,"",'P1 - Kibbutzim'!AQ23+'P2 - Mofet'!AQ23+'P3 - Beit Berl'!AQ23+'P4 - Kaye'!AQ23+'P5 - Bucharest'!AQ23+'P6 - Exeter'!AQ23+'P7 - Tallin'!AQ23+'P8 - Gordon'!AQ23+'P9 - Sakhnin'!AQ23+'P10 - Talpiot'!AQ23+'P11- Salzburg'!AQ23)</f>
        <v/>
      </c>
      <c r="AR23" s="43">
        <f>IF('P1 - Kibbutzim'!AR23+'P2 - Mofet'!AR23+'P3 - Beit Berl'!AR23+'P4 - Kaye'!AR23+'P5 - Bucharest'!AR23+'P6 - Exeter'!AR23+'P7 - Tallin'!AR23+'P8 - Gordon'!AR23+'P9 - Sakhnin'!AR23+'P10 - Talpiot'!AR23+'P11- Salzburg'!AR23=0,"",'P1 - Kibbutzim'!AR23+'P2 - Mofet'!AR23+'P3 - Beit Berl'!AR23+'P4 - Kaye'!AR23+'P5 - Bucharest'!AR23+'P6 - Exeter'!AR23+'P7 - Tallin'!AR23+'P8 - Gordon'!AR23+'P9 - Sakhnin'!AR23+'P10 - Talpiot'!AR23+'P11- Salzburg'!AR23)</f>
        <v>10</v>
      </c>
      <c r="AS23" s="36">
        <f>IF('P1 - Kibbutzim'!AS23+'P2 - Mofet'!AS23+'P3 - Beit Berl'!AS23+'P4 - Kaye'!AS23+'P5 - Bucharest'!AS23+'P6 - Exeter'!AS23+'P7 - Tallin'!AS23+'P8 - Gordon'!AS23+'P9 - Sakhnin'!AS23+'P10 - Talpiot'!AS23+'P11- Salzburg'!AS23=0,"",'P1 - Kibbutzim'!AS23+'P2 - Mofet'!AS23+'P3 - Beit Berl'!AS23+'P4 - Kaye'!AS23+'P5 - Bucharest'!AS23+'P6 - Exeter'!AS23+'P7 - Tallin'!AS23+'P8 - Gordon'!AS23+'P9 - Sakhnin'!AS23+'P10 - Talpiot'!AS23+'P11- Salzburg'!AS23)</f>
        <v>10</v>
      </c>
      <c r="AU23" s="132">
        <f t="shared" si="2"/>
        <v>44</v>
      </c>
      <c r="AV23" s="132">
        <f t="shared" si="3"/>
        <v>40</v>
      </c>
      <c r="AW23" s="132">
        <f t="shared" si="4"/>
        <v>121</v>
      </c>
    </row>
    <row r="24" spans="1:49" ht="15" customHeight="1" x14ac:dyDescent="0.35">
      <c r="A24" s="9"/>
      <c r="B24" s="12" t="s">
        <v>81</v>
      </c>
      <c r="C24" s="14" t="s">
        <v>48</v>
      </c>
      <c r="D24" s="7"/>
      <c r="E24" s="8"/>
      <c r="F24" s="8"/>
      <c r="G24" s="76"/>
      <c r="H24" s="56"/>
      <c r="I24" s="56"/>
      <c r="J24" s="36">
        <f>IF('P1 - Kibbutzim'!J24+'P2 - Mofet'!J24+'P3 - Beit Berl'!J24+'P4 - Kaye'!J24+'P5 - Bucharest'!J24+'P6 - Exeter'!J24+'P7 - Tallin'!J24+'P8 - Gordon'!J24+'P9 - Sakhnin'!J24+'P10 - Talpiot'!J24+'P11- Salzburg'!J24=0,"",'P1 - Kibbutzim'!J24+'P2 - Mofet'!J24+'P3 - Beit Berl'!J24+'P4 - Kaye'!J24+'P5 - Bucharest'!J24+'P6 - Exeter'!J24+'P7 - Tallin'!J24+'P8 - Gordon'!J24+'P9 - Sakhnin'!J24+'P10 - Talpiot'!J24+'P11- Salzburg'!J24)</f>
        <v>4</v>
      </c>
      <c r="K24" s="36">
        <f>IF('P1 - Kibbutzim'!K24+'P2 - Mofet'!K24+'P3 - Beit Berl'!K24+'P4 - Kaye'!K24+'P5 - Bucharest'!K24+'P6 - Exeter'!K24+'P7 - Tallin'!K24+'P8 - Gordon'!K24+'P9 - Sakhnin'!K24+'P10 - Talpiot'!K24+'P11- Salzburg'!K24=0,"",'P1 - Kibbutzim'!K24+'P2 - Mofet'!K24+'P3 - Beit Berl'!K24+'P4 - Kaye'!K24+'P5 - Bucharest'!K24+'P6 - Exeter'!K24+'P7 - Tallin'!K24+'P8 - Gordon'!K24+'P9 - Sakhnin'!K24+'P10 - Talpiot'!K24+'P11- Salzburg'!K24)</f>
        <v>4</v>
      </c>
      <c r="L24" s="36">
        <f>IF('P1 - Kibbutzim'!L24+'P2 - Mofet'!L24+'P3 - Beit Berl'!L24+'P4 - Kaye'!L24+'P5 - Bucharest'!L24+'P6 - Exeter'!L24+'P7 - Tallin'!L24+'P8 - Gordon'!L24+'P9 - Sakhnin'!L24+'P10 - Talpiot'!L24+'P11- Salzburg'!L24=0,"",'P1 - Kibbutzim'!L24+'P2 - Mofet'!L24+'P3 - Beit Berl'!L24+'P4 - Kaye'!L24+'P5 - Bucharest'!L24+'P6 - Exeter'!L24+'P7 - Tallin'!L24+'P8 - Gordon'!L24+'P9 - Sakhnin'!L24+'P10 - Talpiot'!L24+'P11- Salzburg'!L24)</f>
        <v>4</v>
      </c>
      <c r="M24" s="36">
        <f>IF('P1 - Kibbutzim'!M24+'P2 - Mofet'!M24+'P3 - Beit Berl'!M24+'P4 - Kaye'!M24+'P5 - Bucharest'!M24+'P6 - Exeter'!M24+'P7 - Tallin'!M24+'P8 - Gordon'!M24+'P9 - Sakhnin'!M24+'P10 - Talpiot'!M24+'P11- Salzburg'!M24=0,"",'P1 - Kibbutzim'!M24+'P2 - Mofet'!M24+'P3 - Beit Berl'!M24+'P4 - Kaye'!M24+'P5 - Bucharest'!M24+'P6 - Exeter'!M24+'P7 - Tallin'!M24+'P8 - Gordon'!M24+'P9 - Sakhnin'!M24+'P10 - Talpiot'!M24+'P11- Salzburg'!M24)</f>
        <v>4</v>
      </c>
      <c r="N24" s="36">
        <f>IF('P1 - Kibbutzim'!N24+'P2 - Mofet'!N24+'P3 - Beit Berl'!N24+'P4 - Kaye'!N24+'P5 - Bucharest'!N24+'P6 - Exeter'!N24+'P7 - Tallin'!N24+'P8 - Gordon'!N24+'P9 - Sakhnin'!N24+'P10 - Talpiot'!N24+'P11- Salzburg'!N24=0,"",'P1 - Kibbutzim'!N24+'P2 - Mofet'!N24+'P3 - Beit Berl'!N24+'P4 - Kaye'!N24+'P5 - Bucharest'!N24+'P6 - Exeter'!N24+'P7 - Tallin'!N24+'P8 - Gordon'!N24+'P9 - Sakhnin'!N24+'P10 - Talpiot'!N24+'P11- Salzburg'!N24)</f>
        <v>4</v>
      </c>
      <c r="O24" s="36">
        <f>IF('P1 - Kibbutzim'!O24+'P2 - Mofet'!O24+'P3 - Beit Berl'!O24+'P4 - Kaye'!O24+'P5 - Bucharest'!O24+'P6 - Exeter'!O24+'P7 - Tallin'!O24+'P8 - Gordon'!O24+'P9 - Sakhnin'!O24+'P10 - Talpiot'!O24+'P11- Salzburg'!O24=0,"",'P1 - Kibbutzim'!O24+'P2 - Mofet'!O24+'P3 - Beit Berl'!O24+'P4 - Kaye'!O24+'P5 - Bucharest'!O24+'P6 - Exeter'!O24+'P7 - Tallin'!O24+'P8 - Gordon'!O24+'P9 - Sakhnin'!O24+'P10 - Talpiot'!O24+'P11- Salzburg'!O24)</f>
        <v>4</v>
      </c>
      <c r="P24" s="36">
        <f>IF('P1 - Kibbutzim'!P24+'P2 - Mofet'!P24+'P3 - Beit Berl'!P24+'P4 - Kaye'!P24+'P5 - Bucharest'!P24+'P6 - Exeter'!P24+'P7 - Tallin'!P24+'P8 - Gordon'!P24+'P9 - Sakhnin'!P24+'P10 - Talpiot'!P24+'P11- Salzburg'!P24=0,"",'P1 - Kibbutzim'!P24+'P2 - Mofet'!P24+'P3 - Beit Berl'!P24+'P4 - Kaye'!P24+'P5 - Bucharest'!P24+'P6 - Exeter'!P24+'P7 - Tallin'!P24+'P8 - Gordon'!P24+'P9 - Sakhnin'!P24+'P10 - Talpiot'!P24+'P11- Salzburg'!P24)</f>
        <v>4</v>
      </c>
      <c r="Q24" s="36">
        <f>IF('P1 - Kibbutzim'!Q24+'P2 - Mofet'!Q24+'P3 - Beit Berl'!Q24+'P4 - Kaye'!Q24+'P5 - Bucharest'!Q24+'P6 - Exeter'!Q24+'P7 - Tallin'!Q24+'P8 - Gordon'!Q24+'P9 - Sakhnin'!Q24+'P10 - Talpiot'!Q24+'P11- Salzburg'!Q24=0,"",'P1 - Kibbutzim'!Q24+'P2 - Mofet'!Q24+'P3 - Beit Berl'!Q24+'P4 - Kaye'!Q24+'P5 - Bucharest'!Q24+'P6 - Exeter'!Q24+'P7 - Tallin'!Q24+'P8 - Gordon'!Q24+'P9 - Sakhnin'!Q24+'P10 - Talpiot'!Q24+'P11- Salzburg'!Q24)</f>
        <v>4</v>
      </c>
      <c r="R24" s="37">
        <f>IF('P1 - Kibbutzim'!R24+'P2 - Mofet'!R24+'P3 - Beit Berl'!R24+'P4 - Kaye'!R24+'P5 - Bucharest'!R24+'P6 - Exeter'!R24+'P7 - Tallin'!R24+'P8 - Gordon'!R24+'P9 - Sakhnin'!R24+'P10 - Talpiot'!R24+'P11- Salzburg'!R24=0,"",'P1 - Kibbutzim'!R24+'P2 - Mofet'!R24+'P3 - Beit Berl'!R24+'P4 - Kaye'!R24+'P5 - Bucharest'!R24+'P6 - Exeter'!R24+'P7 - Tallin'!R24+'P8 - Gordon'!R24+'P9 - Sakhnin'!R24+'P10 - Talpiot'!R24+'P11- Salzburg'!R24)</f>
        <v>4</v>
      </c>
      <c r="S24" s="37" t="str">
        <f>IF('P1 - Kibbutzim'!S24+'P2 - Mofet'!S24+'P3 - Beit Berl'!S24+'P4 - Kaye'!S24+'P5 - Bucharest'!S24+'P6 - Exeter'!S24+'P7 - Tallin'!S24+'P8 - Gordon'!S24+'P9 - Sakhnin'!S24+'P10 - Talpiot'!S24+'P11- Salzburg'!S24=0,"",'P1 - Kibbutzim'!S24+'P2 - Mofet'!S24+'P3 - Beit Berl'!S24+'P4 - Kaye'!S24+'P5 - Bucharest'!S24+'P6 - Exeter'!S24+'P7 - Tallin'!S24+'P8 - Gordon'!S24+'P9 - Sakhnin'!S24+'P10 - Talpiot'!S24+'P11- Salzburg'!S24)</f>
        <v/>
      </c>
      <c r="T24" s="36" t="str">
        <f>IF('P1 - Kibbutzim'!T24+'P2 - Mofet'!T24+'P3 - Beit Berl'!T24+'P4 - Kaye'!T24+'P5 - Bucharest'!T24+'P6 - Exeter'!T24+'P7 - Tallin'!T24+'P8 - Gordon'!T24+'P9 - Sakhnin'!T24+'P10 - Talpiot'!T24+'P11- Salzburg'!T24=0,"",'P1 - Kibbutzim'!T24+'P2 - Mofet'!T24+'P3 - Beit Berl'!T24+'P4 - Kaye'!T24+'P5 - Bucharest'!T24+'P6 - Exeter'!T24+'P7 - Tallin'!T24+'P8 - Gordon'!T24+'P9 - Sakhnin'!T24+'P10 - Talpiot'!T24+'P11- Salzburg'!T24)</f>
        <v/>
      </c>
      <c r="U24" s="36">
        <f>IF('P1 - Kibbutzim'!U24+'P2 - Mofet'!U24+'P3 - Beit Berl'!U24+'P4 - Kaye'!U24+'P5 - Bucharest'!U24+'P6 - Exeter'!U24+'P7 - Tallin'!U24+'P8 - Gordon'!U24+'P9 - Sakhnin'!U24+'P10 - Talpiot'!U24+'P11- Salzburg'!U24=0,"",'P1 - Kibbutzim'!U24+'P2 - Mofet'!U24+'P3 - Beit Berl'!U24+'P4 - Kaye'!U24+'P5 - Bucharest'!U24+'P6 - Exeter'!U24+'P7 - Tallin'!U24+'P8 - Gordon'!U24+'P9 - Sakhnin'!U24+'P10 - Talpiot'!U24+'P11- Salzburg'!U24)</f>
        <v>4</v>
      </c>
      <c r="V24" s="36">
        <f>IF('P1 - Kibbutzim'!V24+'P2 - Mofet'!V24+'P3 - Beit Berl'!V24+'P4 - Kaye'!V24+'P5 - Bucharest'!V24+'P6 - Exeter'!V24+'P7 - Tallin'!V24+'P8 - Gordon'!V24+'P9 - Sakhnin'!V24+'P10 - Talpiot'!V24+'P11- Salzburg'!V24=0,"",'P1 - Kibbutzim'!V24+'P2 - Mofet'!V24+'P3 - Beit Berl'!V24+'P4 - Kaye'!V24+'P5 - Bucharest'!V24+'P6 - Exeter'!V24+'P7 - Tallin'!V24+'P8 - Gordon'!V24+'P9 - Sakhnin'!V24+'P10 - Talpiot'!V24+'P11- Salzburg'!V24)</f>
        <v>3</v>
      </c>
      <c r="W24" s="36">
        <f>IF('P1 - Kibbutzim'!W24+'P2 - Mofet'!W24+'P3 - Beit Berl'!W24+'P4 - Kaye'!W24+'P5 - Bucharest'!W24+'P6 - Exeter'!W24+'P7 - Tallin'!W24+'P8 - Gordon'!W24+'P9 - Sakhnin'!W24+'P10 - Talpiot'!W24+'P11- Salzburg'!W24=0,"",'P1 - Kibbutzim'!W24+'P2 - Mofet'!W24+'P3 - Beit Berl'!W24+'P4 - Kaye'!W24+'P5 - Bucharest'!W24+'P6 - Exeter'!W24+'P7 - Tallin'!W24+'P8 - Gordon'!W24+'P9 - Sakhnin'!W24+'P10 - Talpiot'!W24+'P11- Salzburg'!W24)</f>
        <v>3</v>
      </c>
      <c r="X24" s="36">
        <f>IF('P1 - Kibbutzim'!X24+'P2 - Mofet'!X24+'P3 - Beit Berl'!X24+'P4 - Kaye'!X24+'P5 - Bucharest'!X24+'P6 - Exeter'!X24+'P7 - Tallin'!X24+'P8 - Gordon'!X24+'P9 - Sakhnin'!X24+'P10 - Talpiot'!X24+'P11- Salzburg'!X24=0,"",'P1 - Kibbutzim'!X24+'P2 - Mofet'!X24+'P3 - Beit Berl'!X24+'P4 - Kaye'!X24+'P5 - Bucharest'!X24+'P6 - Exeter'!X24+'P7 - Tallin'!X24+'P8 - Gordon'!X24+'P9 - Sakhnin'!X24+'P10 - Talpiot'!X24+'P11- Salzburg'!X24)</f>
        <v>3</v>
      </c>
      <c r="Y24" s="36">
        <f>IF('P1 - Kibbutzim'!Y24+'P2 - Mofet'!Y24+'P3 - Beit Berl'!Y24+'P4 - Kaye'!Y24+'P5 - Bucharest'!Y24+'P6 - Exeter'!Y24+'P7 - Tallin'!Y24+'P8 - Gordon'!Y24+'P9 - Sakhnin'!Y24+'P10 - Talpiot'!Y24+'P11- Salzburg'!Y24=0,"",'P1 - Kibbutzim'!Y24+'P2 - Mofet'!Y24+'P3 - Beit Berl'!Y24+'P4 - Kaye'!Y24+'P5 - Bucharest'!Y24+'P6 - Exeter'!Y24+'P7 - Tallin'!Y24+'P8 - Gordon'!Y24+'P9 - Sakhnin'!Y24+'P10 - Talpiot'!Y24+'P11- Salzburg'!Y24)</f>
        <v>3</v>
      </c>
      <c r="Z24" s="36">
        <f>IF('P1 - Kibbutzim'!Z24+'P2 - Mofet'!Z24+'P3 - Beit Berl'!Z24+'P4 - Kaye'!Z24+'P5 - Bucharest'!Z24+'P6 - Exeter'!Z24+'P7 - Tallin'!Z24+'P8 - Gordon'!Z24+'P9 - Sakhnin'!Z24+'P10 - Talpiot'!Z24+'P11- Salzburg'!Z24=0,"",'P1 - Kibbutzim'!Z24+'P2 - Mofet'!Z24+'P3 - Beit Berl'!Z24+'P4 - Kaye'!Z24+'P5 - Bucharest'!Z24+'P6 - Exeter'!Z24+'P7 - Tallin'!Z24+'P8 - Gordon'!Z24+'P9 - Sakhnin'!Z24+'P10 - Talpiot'!Z24+'P11- Salzburg'!Z24)</f>
        <v>3</v>
      </c>
      <c r="AA24" s="36">
        <f>IF('P1 - Kibbutzim'!AA24+'P2 - Mofet'!AA24+'P3 - Beit Berl'!AA24+'P4 - Kaye'!AA24+'P5 - Bucharest'!AA24+'P6 - Exeter'!AA24+'P7 - Tallin'!AA24+'P8 - Gordon'!AA24+'P9 - Sakhnin'!AA24+'P10 - Talpiot'!AA24+'P11- Salzburg'!AA24=0,"",'P1 - Kibbutzim'!AA24+'P2 - Mofet'!AA24+'P3 - Beit Berl'!AA24+'P4 - Kaye'!AA24+'P5 - Bucharest'!AA24+'P6 - Exeter'!AA24+'P7 - Tallin'!AA24+'P8 - Gordon'!AA24+'P9 - Sakhnin'!AA24+'P10 - Talpiot'!AA24+'P11- Salzburg'!AA24)</f>
        <v>3</v>
      </c>
      <c r="AB24" s="36">
        <f>IF('P1 - Kibbutzim'!AB24+'P2 - Mofet'!AB24+'P3 - Beit Berl'!AB24+'P4 - Kaye'!AB24+'P5 - Bucharest'!AB24+'P6 - Exeter'!AB24+'P7 - Tallin'!AB24+'P8 - Gordon'!AB24+'P9 - Sakhnin'!AB24+'P10 - Talpiot'!AB24+'P11- Salzburg'!AB24=0,"",'P1 - Kibbutzim'!AB24+'P2 - Mofet'!AB24+'P3 - Beit Berl'!AB24+'P4 - Kaye'!AB24+'P5 - Bucharest'!AB24+'P6 - Exeter'!AB24+'P7 - Tallin'!AB24+'P8 - Gordon'!AB24+'P9 - Sakhnin'!AB24+'P10 - Talpiot'!AB24+'P11- Salzburg'!AB24)</f>
        <v>3</v>
      </c>
      <c r="AC24" s="36">
        <f>IF('P1 - Kibbutzim'!AC24+'P2 - Mofet'!AC24+'P3 - Beit Berl'!AC24+'P4 - Kaye'!AC24+'P5 - Bucharest'!AC24+'P6 - Exeter'!AC24+'P7 - Tallin'!AC24+'P8 - Gordon'!AC24+'P9 - Sakhnin'!AC24+'P10 - Talpiot'!AC24+'P11- Salzburg'!AC24=0,"",'P1 - Kibbutzim'!AC24+'P2 - Mofet'!AC24+'P3 - Beit Berl'!AC24+'P4 - Kaye'!AC24+'P5 - Bucharest'!AC24+'P6 - Exeter'!AC24+'P7 - Tallin'!AC24+'P8 - Gordon'!AC24+'P9 - Sakhnin'!AC24+'P10 - Talpiot'!AC24+'P11- Salzburg'!AC24)</f>
        <v>3</v>
      </c>
      <c r="AD24" s="37">
        <f>IF('P1 - Kibbutzim'!AD24+'P2 - Mofet'!AD24+'P3 - Beit Berl'!AD24+'P4 - Kaye'!AD24+'P5 - Bucharest'!AD24+'P6 - Exeter'!AD24+'P7 - Tallin'!AD24+'P8 - Gordon'!AD24+'P9 - Sakhnin'!AD24+'P10 - Talpiot'!AD24+'P11- Salzburg'!AD24=0,"",'P1 - Kibbutzim'!AD24+'P2 - Mofet'!AD24+'P3 - Beit Berl'!AD24+'P4 - Kaye'!AD24+'P5 - Bucharest'!AD24+'P6 - Exeter'!AD24+'P7 - Tallin'!AD24+'P8 - Gordon'!AD24+'P9 - Sakhnin'!AD24+'P10 - Talpiot'!AD24+'P11- Salzburg'!AD24)</f>
        <v>3</v>
      </c>
      <c r="AE24" s="37" t="str">
        <f>IF('P1 - Kibbutzim'!AE24+'P2 - Mofet'!AE24+'P3 - Beit Berl'!AE24+'P4 - Kaye'!AE24+'P5 - Bucharest'!AE24+'P6 - Exeter'!AE24+'P7 - Tallin'!AE24+'P8 - Gordon'!AE24+'P9 - Sakhnin'!AE24+'P10 - Talpiot'!AE24+'P11- Salzburg'!AE24=0,"",'P1 - Kibbutzim'!AE24+'P2 - Mofet'!AE24+'P3 - Beit Berl'!AE24+'P4 - Kaye'!AE24+'P5 - Bucharest'!AE24+'P6 - Exeter'!AE24+'P7 - Tallin'!AE24+'P8 - Gordon'!AE24+'P9 - Sakhnin'!AE24+'P10 - Talpiot'!AE24+'P11- Salzburg'!AE24)</f>
        <v/>
      </c>
      <c r="AF24" s="36" t="str">
        <f>IF('P1 - Kibbutzim'!AF24+'P2 - Mofet'!AF24+'P3 - Beit Berl'!AF24+'P4 - Kaye'!AF24+'P5 - Bucharest'!AF24+'P6 - Exeter'!AF24+'P7 - Tallin'!AF24+'P8 - Gordon'!AF24+'P9 - Sakhnin'!AF24+'P10 - Talpiot'!AF24+'P11- Salzburg'!AF24=0,"",'P1 - Kibbutzim'!AF24+'P2 - Mofet'!AF24+'P3 - Beit Berl'!AF24+'P4 - Kaye'!AF24+'P5 - Bucharest'!AF24+'P6 - Exeter'!AF24+'P7 - Tallin'!AF24+'P8 - Gordon'!AF24+'P9 - Sakhnin'!AF24+'P10 - Talpiot'!AF24+'P11- Salzburg'!AF24)</f>
        <v/>
      </c>
      <c r="AG24" s="36">
        <f>IF('P1 - Kibbutzim'!AG24+'P2 - Mofet'!AG24+'P3 - Beit Berl'!AG24+'P4 - Kaye'!AG24+'P5 - Bucharest'!AG24+'P6 - Exeter'!AG24+'P7 - Tallin'!AG24+'P8 - Gordon'!AG24+'P9 - Sakhnin'!AG24+'P10 - Talpiot'!AG24+'P11- Salzburg'!AG24=0,"",'P1 - Kibbutzim'!AG24+'P2 - Mofet'!AG24+'P3 - Beit Berl'!AG24+'P4 - Kaye'!AG24+'P5 - Bucharest'!AG24+'P6 - Exeter'!AG24+'P7 - Tallin'!AG24+'P8 - Gordon'!AG24+'P9 - Sakhnin'!AG24+'P10 - Talpiot'!AG24+'P11- Salzburg'!AG24)</f>
        <v>3</v>
      </c>
      <c r="AH24" s="36" t="str">
        <f>IF('P1 - Kibbutzim'!AH24+'P2 - Mofet'!AH24+'P3 - Beit Berl'!AH24+'P4 - Kaye'!AH24+'P5 - Bucharest'!AH24+'P6 - Exeter'!AH24+'P7 - Tallin'!AH24+'P8 - Gordon'!AH24+'P9 - Sakhnin'!AH24+'P10 - Talpiot'!AH24+'P11- Salzburg'!AH24=0,"",'P1 - Kibbutzim'!AH24+'P2 - Mofet'!AH24+'P3 - Beit Berl'!AH24+'P4 - Kaye'!AH24+'P5 - Bucharest'!AH24+'P6 - Exeter'!AH24+'P7 - Tallin'!AH24+'P8 - Gordon'!AH24+'P9 - Sakhnin'!AH24+'P10 - Talpiot'!AH24+'P11- Salzburg'!AH24)</f>
        <v/>
      </c>
      <c r="AI24" s="36" t="str">
        <f>IF('P1 - Kibbutzim'!AI24+'P2 - Mofet'!AI24+'P3 - Beit Berl'!AI24+'P4 - Kaye'!AI24+'P5 - Bucharest'!AI24+'P6 - Exeter'!AI24+'P7 - Tallin'!AI24+'P8 - Gordon'!AI24+'P9 - Sakhnin'!AI24+'P10 - Talpiot'!AI24+'P11- Salzburg'!AI24=0,"",'P1 - Kibbutzim'!AI24+'P2 - Mofet'!AI24+'P3 - Beit Berl'!AI24+'P4 - Kaye'!AI24+'P5 - Bucharest'!AI24+'P6 - Exeter'!AI24+'P7 - Tallin'!AI24+'P8 - Gordon'!AI24+'P9 - Sakhnin'!AI24+'P10 - Talpiot'!AI24+'P11- Salzburg'!AI24)</f>
        <v/>
      </c>
      <c r="AJ24" s="36" t="str">
        <f>IF('P1 - Kibbutzim'!AJ24+'P2 - Mofet'!AJ24+'P3 - Beit Berl'!AJ24+'P4 - Kaye'!AJ24+'P5 - Bucharest'!AJ24+'P6 - Exeter'!AJ24+'P7 - Tallin'!AJ24+'P8 - Gordon'!AJ24+'P9 - Sakhnin'!AJ24+'P10 - Talpiot'!AJ24+'P11- Salzburg'!AJ24=0,"",'P1 - Kibbutzim'!AJ24+'P2 - Mofet'!AJ24+'P3 - Beit Berl'!AJ24+'P4 - Kaye'!AJ24+'P5 - Bucharest'!AJ24+'P6 - Exeter'!AJ24+'P7 - Tallin'!AJ24+'P8 - Gordon'!AJ24+'P9 - Sakhnin'!AJ24+'P10 - Talpiot'!AJ24+'P11- Salzburg'!AJ24)</f>
        <v/>
      </c>
      <c r="AK24" s="36" t="str">
        <f>IF('P1 - Kibbutzim'!AK24+'P2 - Mofet'!AK24+'P3 - Beit Berl'!AK24+'P4 - Kaye'!AK24+'P5 - Bucharest'!AK24+'P6 - Exeter'!AK24+'P7 - Tallin'!AK24+'P8 - Gordon'!AK24+'P9 - Sakhnin'!AK24+'P10 - Talpiot'!AK24+'P11- Salzburg'!AK24=0,"",'P1 - Kibbutzim'!AK24+'P2 - Mofet'!AK24+'P3 - Beit Berl'!AK24+'P4 - Kaye'!AK24+'P5 - Bucharest'!AK24+'P6 - Exeter'!AK24+'P7 - Tallin'!AK24+'P8 - Gordon'!AK24+'P9 - Sakhnin'!AK24+'P10 - Talpiot'!AK24+'P11- Salzburg'!AK24)</f>
        <v/>
      </c>
      <c r="AL24" s="36" t="str">
        <f>IF('P1 - Kibbutzim'!AL24+'P2 - Mofet'!AL24+'P3 - Beit Berl'!AL24+'P4 - Kaye'!AL24+'P5 - Bucharest'!AL24+'P6 - Exeter'!AL24+'P7 - Tallin'!AL24+'P8 - Gordon'!AL24+'P9 - Sakhnin'!AL24+'P10 - Talpiot'!AL24+'P11- Salzburg'!AL24=0,"",'P1 - Kibbutzim'!AL24+'P2 - Mofet'!AL24+'P3 - Beit Berl'!AL24+'P4 - Kaye'!AL24+'P5 - Bucharest'!AL24+'P6 - Exeter'!AL24+'P7 - Tallin'!AL24+'P8 - Gordon'!AL24+'P9 - Sakhnin'!AL24+'P10 - Talpiot'!AL24+'P11- Salzburg'!AL24)</f>
        <v/>
      </c>
      <c r="AM24" s="36" t="str">
        <f>IF('P1 - Kibbutzim'!AM24+'P2 - Mofet'!AM24+'P3 - Beit Berl'!AM24+'P4 - Kaye'!AM24+'P5 - Bucharest'!AM24+'P6 - Exeter'!AM24+'P7 - Tallin'!AM24+'P8 - Gordon'!AM24+'P9 - Sakhnin'!AM24+'P10 - Talpiot'!AM24+'P11- Salzburg'!AM24=0,"",'P1 - Kibbutzim'!AM24+'P2 - Mofet'!AM24+'P3 - Beit Berl'!AM24+'P4 - Kaye'!AM24+'P5 - Bucharest'!AM24+'P6 - Exeter'!AM24+'P7 - Tallin'!AM24+'P8 - Gordon'!AM24+'P9 - Sakhnin'!AM24+'P10 - Talpiot'!AM24+'P11- Salzburg'!AM24)</f>
        <v/>
      </c>
      <c r="AN24" s="36" t="str">
        <f>IF('P1 - Kibbutzim'!AN24+'P2 - Mofet'!AN24+'P3 - Beit Berl'!AN24+'P4 - Kaye'!AN24+'P5 - Bucharest'!AN24+'P6 - Exeter'!AN24+'P7 - Tallin'!AN24+'P8 - Gordon'!AN24+'P9 - Sakhnin'!AN24+'P10 - Talpiot'!AN24+'P11- Salzburg'!AN24=0,"",'P1 - Kibbutzim'!AN24+'P2 - Mofet'!AN24+'P3 - Beit Berl'!AN24+'P4 - Kaye'!AN24+'P5 - Bucharest'!AN24+'P6 - Exeter'!AN24+'P7 - Tallin'!AN24+'P8 - Gordon'!AN24+'P9 - Sakhnin'!AN24+'P10 - Talpiot'!AN24+'P11- Salzburg'!AN24)</f>
        <v/>
      </c>
      <c r="AO24" s="36" t="str">
        <f>IF('P1 - Kibbutzim'!AO24+'P2 - Mofet'!AO24+'P3 - Beit Berl'!AO24+'P4 - Kaye'!AO24+'P5 - Bucharest'!AO24+'P6 - Exeter'!AO24+'P7 - Tallin'!AO24+'P8 - Gordon'!AO24+'P9 - Sakhnin'!AO24+'P10 - Talpiot'!AO24+'P11- Salzburg'!AO24=0,"",'P1 - Kibbutzim'!AO24+'P2 - Mofet'!AO24+'P3 - Beit Berl'!AO24+'P4 - Kaye'!AO24+'P5 - Bucharest'!AO24+'P6 - Exeter'!AO24+'P7 - Tallin'!AO24+'P8 - Gordon'!AO24+'P9 - Sakhnin'!AO24+'P10 - Talpiot'!AO24+'P11- Salzburg'!AO24)</f>
        <v/>
      </c>
      <c r="AP24" s="37" t="str">
        <f>IF('P1 - Kibbutzim'!AP24+'P2 - Mofet'!AP24+'P3 - Beit Berl'!AP24+'P4 - Kaye'!AP24+'P5 - Bucharest'!AP24+'P6 - Exeter'!AP24+'P7 - Tallin'!AP24+'P8 - Gordon'!AP24+'P9 - Sakhnin'!AP24+'P10 - Talpiot'!AP24+'P11- Salzburg'!AP24=0,"",'P1 - Kibbutzim'!AP24+'P2 - Mofet'!AP24+'P3 - Beit Berl'!AP24+'P4 - Kaye'!AP24+'P5 - Bucharest'!AP24+'P6 - Exeter'!AP24+'P7 - Tallin'!AP24+'P8 - Gordon'!AP24+'P9 - Sakhnin'!AP24+'P10 - Talpiot'!AP24+'P11- Salzburg'!AP24)</f>
        <v/>
      </c>
      <c r="AQ24" s="37" t="str">
        <f>IF('P1 - Kibbutzim'!AQ24+'P2 - Mofet'!AQ24+'P3 - Beit Berl'!AQ24+'P4 - Kaye'!AQ24+'P5 - Bucharest'!AQ24+'P6 - Exeter'!AQ24+'P7 - Tallin'!AQ24+'P8 - Gordon'!AQ24+'P9 - Sakhnin'!AQ24+'P10 - Talpiot'!AQ24+'P11- Salzburg'!AQ24=0,"",'P1 - Kibbutzim'!AQ24+'P2 - Mofet'!AQ24+'P3 - Beit Berl'!AQ24+'P4 - Kaye'!AQ24+'P5 - Bucharest'!AQ24+'P6 - Exeter'!AQ24+'P7 - Tallin'!AQ24+'P8 - Gordon'!AQ24+'P9 - Sakhnin'!AQ24+'P10 - Talpiot'!AQ24+'P11- Salzburg'!AQ24)</f>
        <v/>
      </c>
      <c r="AR24" s="36">
        <f>IF('P1 - Kibbutzim'!AR24+'P2 - Mofet'!AR24+'P3 - Beit Berl'!AR24+'P4 - Kaye'!AR24+'P5 - Bucharest'!AR24+'P6 - Exeter'!AR24+'P7 - Tallin'!AR24+'P8 - Gordon'!AR24+'P9 - Sakhnin'!AR24+'P10 - Talpiot'!AR24+'P11- Salzburg'!AR24=0,"",'P1 - Kibbutzim'!AR24+'P2 - Mofet'!AR24+'P3 - Beit Berl'!AR24+'P4 - Kaye'!AR24+'P5 - Bucharest'!AR24+'P6 - Exeter'!AR24+'P7 - Tallin'!AR24+'P8 - Gordon'!AR24+'P9 - Sakhnin'!AR24+'P10 - Talpiot'!AR24+'P11- Salzburg'!AR24)</f>
        <v>5</v>
      </c>
      <c r="AS24" s="36">
        <f>IF('P1 - Kibbutzim'!AS24+'P2 - Mofet'!AS24+'P3 - Beit Berl'!AS24+'P4 - Kaye'!AS24+'P5 - Bucharest'!AS24+'P6 - Exeter'!AS24+'P7 - Tallin'!AS24+'P8 - Gordon'!AS24+'P9 - Sakhnin'!AS24+'P10 - Talpiot'!AS24+'P11- Salzburg'!AS24=0,"",'P1 - Kibbutzim'!AS24+'P2 - Mofet'!AS24+'P3 - Beit Berl'!AS24+'P4 - Kaye'!AS24+'P5 - Bucharest'!AS24+'P6 - Exeter'!AS24+'P7 - Tallin'!AS24+'P8 - Gordon'!AS24+'P9 - Sakhnin'!AS24+'P10 - Talpiot'!AS24+'P11- Salzburg'!AS24)</f>
        <v>5</v>
      </c>
      <c r="AU24" s="132">
        <f t="shared" si="2"/>
        <v>40</v>
      </c>
      <c r="AV24" s="132">
        <f t="shared" si="3"/>
        <v>30</v>
      </c>
      <c r="AW24" s="132">
        <f t="shared" si="4"/>
        <v>10</v>
      </c>
    </row>
    <row r="25" spans="1:49" ht="15" customHeight="1" x14ac:dyDescent="0.35">
      <c r="A25" s="9"/>
      <c r="B25" s="12" t="s">
        <v>82</v>
      </c>
      <c r="C25" s="14" t="s">
        <v>43</v>
      </c>
      <c r="D25" s="7"/>
      <c r="E25" s="8"/>
      <c r="F25" s="8"/>
      <c r="G25" s="76"/>
      <c r="H25" s="56"/>
      <c r="I25" s="56"/>
      <c r="J25" s="43" t="str">
        <f>IF('P1 - Kibbutzim'!J25+'P2 - Mofet'!J25+'P3 - Beit Berl'!J25+'P4 - Kaye'!J25+'P5 - Bucharest'!J25+'P6 - Exeter'!J25+'P7 - Tallin'!J25+'P8 - Gordon'!J25+'P9 - Sakhnin'!J25+'P10 - Talpiot'!J25+'P11- Salzburg'!J25=0,"",'P1 - Kibbutzim'!J25+'P2 - Mofet'!J25+'P3 - Beit Berl'!J25+'P4 - Kaye'!J25+'P5 - Bucharest'!J25+'P6 - Exeter'!J25+'P7 - Tallin'!J25+'P8 - Gordon'!J25+'P9 - Sakhnin'!J25+'P10 - Talpiot'!J25+'P11- Salzburg'!J25)</f>
        <v/>
      </c>
      <c r="K25" s="43">
        <f>IF('P1 - Kibbutzim'!K25+'P2 - Mofet'!K25+'P3 - Beit Berl'!K25+'P4 - Kaye'!K25+'P5 - Bucharest'!K25+'P6 - Exeter'!K25+'P7 - Tallin'!K25+'P8 - Gordon'!K25+'P9 - Sakhnin'!K25+'P10 - Talpiot'!K25+'P11- Salzburg'!K25=0,"",'P1 - Kibbutzim'!K25+'P2 - Mofet'!K25+'P3 - Beit Berl'!K25+'P4 - Kaye'!K25+'P5 - Bucharest'!K25+'P6 - Exeter'!K25+'P7 - Tallin'!K25+'P8 - Gordon'!K25+'P9 - Sakhnin'!K25+'P10 - Talpiot'!K25+'P11- Salzburg'!K25)</f>
        <v>6</v>
      </c>
      <c r="L25" s="36">
        <f>IF('P1 - Kibbutzim'!L25+'P2 - Mofet'!L25+'P3 - Beit Berl'!L25+'P4 - Kaye'!L25+'P5 - Bucharest'!L25+'P6 - Exeter'!L25+'P7 - Tallin'!L25+'P8 - Gordon'!L25+'P9 - Sakhnin'!L25+'P10 - Talpiot'!L25+'P11- Salzburg'!L25=0,"",'P1 - Kibbutzim'!L25+'P2 - Mofet'!L25+'P3 - Beit Berl'!L25+'P4 - Kaye'!L25+'P5 - Bucharest'!L25+'P6 - Exeter'!L25+'P7 - Tallin'!L25+'P8 - Gordon'!L25+'P9 - Sakhnin'!L25+'P10 - Talpiot'!L25+'P11- Salzburg'!L25)</f>
        <v>6</v>
      </c>
      <c r="M25" s="36">
        <f>IF('P1 - Kibbutzim'!M25+'P2 - Mofet'!M25+'P3 - Beit Berl'!M25+'P4 - Kaye'!M25+'P5 - Bucharest'!M25+'P6 - Exeter'!M25+'P7 - Tallin'!M25+'P8 - Gordon'!M25+'P9 - Sakhnin'!M25+'P10 - Talpiot'!M25+'P11- Salzburg'!M25=0,"",'P1 - Kibbutzim'!M25+'P2 - Mofet'!M25+'P3 - Beit Berl'!M25+'P4 - Kaye'!M25+'P5 - Bucharest'!M25+'P6 - Exeter'!M25+'P7 - Tallin'!M25+'P8 - Gordon'!M25+'P9 - Sakhnin'!M25+'P10 - Talpiot'!M25+'P11- Salzburg'!M25)</f>
        <v>6</v>
      </c>
      <c r="N25" s="43">
        <f>IF('P1 - Kibbutzim'!N25+'P2 - Mofet'!N25+'P3 - Beit Berl'!N25+'P4 - Kaye'!N25+'P5 - Bucharest'!N25+'P6 - Exeter'!N25+'P7 - Tallin'!N25+'P8 - Gordon'!N25+'P9 - Sakhnin'!N25+'P10 - Talpiot'!N25+'P11- Salzburg'!N25=0,"",'P1 - Kibbutzim'!N25+'P2 - Mofet'!N25+'P3 - Beit Berl'!N25+'P4 - Kaye'!N25+'P5 - Bucharest'!N25+'P6 - Exeter'!N25+'P7 - Tallin'!N25+'P8 - Gordon'!N25+'P9 - Sakhnin'!N25+'P10 - Talpiot'!N25+'P11- Salzburg'!N25)</f>
        <v>6</v>
      </c>
      <c r="O25" s="36">
        <f>IF('P1 - Kibbutzim'!O25+'P2 - Mofet'!O25+'P3 - Beit Berl'!O25+'P4 - Kaye'!O25+'P5 - Bucharest'!O25+'P6 - Exeter'!O25+'P7 - Tallin'!O25+'P8 - Gordon'!O25+'P9 - Sakhnin'!O25+'P10 - Talpiot'!O25+'P11- Salzburg'!O25=0,"",'P1 - Kibbutzim'!O25+'P2 - Mofet'!O25+'P3 - Beit Berl'!O25+'P4 - Kaye'!O25+'P5 - Bucharest'!O25+'P6 - Exeter'!O25+'P7 - Tallin'!O25+'P8 - Gordon'!O25+'P9 - Sakhnin'!O25+'P10 - Talpiot'!O25+'P11- Salzburg'!O25)</f>
        <v>6</v>
      </c>
      <c r="P25" s="36">
        <f>IF('P1 - Kibbutzim'!P25+'P2 - Mofet'!P25+'P3 - Beit Berl'!P25+'P4 - Kaye'!P25+'P5 - Bucharest'!P25+'P6 - Exeter'!P25+'P7 - Tallin'!P25+'P8 - Gordon'!P25+'P9 - Sakhnin'!P25+'P10 - Talpiot'!P25+'P11- Salzburg'!P25=0,"",'P1 - Kibbutzim'!P25+'P2 - Mofet'!P25+'P3 - Beit Berl'!P25+'P4 - Kaye'!P25+'P5 - Bucharest'!P25+'P6 - Exeter'!P25+'P7 - Tallin'!P25+'P8 - Gordon'!P25+'P9 - Sakhnin'!P25+'P10 - Talpiot'!P25+'P11- Salzburg'!P25)</f>
        <v>6</v>
      </c>
      <c r="Q25" s="43">
        <f>IF('P1 - Kibbutzim'!Q25+'P2 - Mofet'!Q25+'P3 - Beit Berl'!Q25+'P4 - Kaye'!Q25+'P5 - Bucharest'!Q25+'P6 - Exeter'!Q25+'P7 - Tallin'!Q25+'P8 - Gordon'!Q25+'P9 - Sakhnin'!Q25+'P10 - Talpiot'!Q25+'P11- Salzburg'!Q25=0,"",'P1 - Kibbutzim'!Q25+'P2 - Mofet'!Q25+'P3 - Beit Berl'!Q25+'P4 - Kaye'!Q25+'P5 - Bucharest'!Q25+'P6 - Exeter'!Q25+'P7 - Tallin'!Q25+'P8 - Gordon'!Q25+'P9 - Sakhnin'!Q25+'P10 - Talpiot'!Q25+'P11- Salzburg'!Q25)</f>
        <v>6</v>
      </c>
      <c r="R25" s="37">
        <f>IF('P1 - Kibbutzim'!R25+'P2 - Mofet'!R25+'P3 - Beit Berl'!R25+'P4 - Kaye'!R25+'P5 - Bucharest'!R25+'P6 - Exeter'!R25+'P7 - Tallin'!R25+'P8 - Gordon'!R25+'P9 - Sakhnin'!R25+'P10 - Talpiot'!R25+'P11- Salzburg'!R25=0,"",'P1 - Kibbutzim'!R25+'P2 - Mofet'!R25+'P3 - Beit Berl'!R25+'P4 - Kaye'!R25+'P5 - Bucharest'!R25+'P6 - Exeter'!R25+'P7 - Tallin'!R25+'P8 - Gordon'!R25+'P9 - Sakhnin'!R25+'P10 - Talpiot'!R25+'P11- Salzburg'!R25)</f>
        <v>6</v>
      </c>
      <c r="S25" s="37">
        <f>IF('P1 - Kibbutzim'!S25+'P2 - Mofet'!S25+'P3 - Beit Berl'!S25+'P4 - Kaye'!S25+'P5 - Bucharest'!S25+'P6 - Exeter'!S25+'P7 - Tallin'!S25+'P8 - Gordon'!S25+'P9 - Sakhnin'!S25+'P10 - Talpiot'!S25+'P11- Salzburg'!S25=0,"",'P1 - Kibbutzim'!S25+'P2 - Mofet'!S25+'P3 - Beit Berl'!S25+'P4 - Kaye'!S25+'P5 - Bucharest'!S25+'P6 - Exeter'!S25+'P7 - Tallin'!S25+'P8 - Gordon'!S25+'P9 - Sakhnin'!S25+'P10 - Talpiot'!S25+'P11- Salzburg'!S25)</f>
        <v>4</v>
      </c>
      <c r="T25" s="43">
        <f>IF('P1 - Kibbutzim'!T25+'P2 - Mofet'!T25+'P3 - Beit Berl'!T25+'P4 - Kaye'!T25+'P5 - Bucharest'!T25+'P6 - Exeter'!T25+'P7 - Tallin'!T25+'P8 - Gordon'!T25+'P9 - Sakhnin'!T25+'P10 - Talpiot'!T25+'P11- Salzburg'!T25=0,"",'P1 - Kibbutzim'!T25+'P2 - Mofet'!T25+'P3 - Beit Berl'!T25+'P4 - Kaye'!T25+'P5 - Bucharest'!T25+'P6 - Exeter'!T25+'P7 - Tallin'!T25+'P8 - Gordon'!T25+'P9 - Sakhnin'!T25+'P10 - Talpiot'!T25+'P11- Salzburg'!T25)</f>
        <v>4</v>
      </c>
      <c r="U25" s="36">
        <f>IF('P1 - Kibbutzim'!U25+'P2 - Mofet'!U25+'P3 - Beit Berl'!U25+'P4 - Kaye'!U25+'P5 - Bucharest'!U25+'P6 - Exeter'!U25+'P7 - Tallin'!U25+'P8 - Gordon'!U25+'P9 - Sakhnin'!U25+'P10 - Talpiot'!U25+'P11- Salzburg'!U25=0,"",'P1 - Kibbutzim'!U25+'P2 - Mofet'!U25+'P3 - Beit Berl'!U25+'P4 - Kaye'!U25+'P5 - Bucharest'!U25+'P6 - Exeter'!U25+'P7 - Tallin'!U25+'P8 - Gordon'!U25+'P9 - Sakhnin'!U25+'P10 - Talpiot'!U25+'P11- Salzburg'!U25)</f>
        <v>6</v>
      </c>
      <c r="V25" s="36">
        <f>IF('P1 - Kibbutzim'!V25+'P2 - Mofet'!V25+'P3 - Beit Berl'!V25+'P4 - Kaye'!V25+'P5 - Bucharest'!V25+'P6 - Exeter'!V25+'P7 - Tallin'!V25+'P8 - Gordon'!V25+'P9 - Sakhnin'!V25+'P10 - Talpiot'!V25+'P11- Salzburg'!V25=0,"",'P1 - Kibbutzim'!V25+'P2 - Mofet'!V25+'P3 - Beit Berl'!V25+'P4 - Kaye'!V25+'P5 - Bucharest'!V25+'P6 - Exeter'!V25+'P7 - Tallin'!V25+'P8 - Gordon'!V25+'P9 - Sakhnin'!V25+'P10 - Talpiot'!V25+'P11- Salzburg'!V25)</f>
        <v>2</v>
      </c>
      <c r="W25" s="43">
        <f>IF('P1 - Kibbutzim'!W25+'P2 - Mofet'!W25+'P3 - Beit Berl'!W25+'P4 - Kaye'!W25+'P5 - Bucharest'!W25+'P6 - Exeter'!W25+'P7 - Tallin'!W25+'P8 - Gordon'!W25+'P9 - Sakhnin'!W25+'P10 - Talpiot'!W25+'P11- Salzburg'!W25=0,"",'P1 - Kibbutzim'!W25+'P2 - Mofet'!W25+'P3 - Beit Berl'!W25+'P4 - Kaye'!W25+'P5 - Bucharest'!W25+'P6 - Exeter'!W25+'P7 - Tallin'!W25+'P8 - Gordon'!W25+'P9 - Sakhnin'!W25+'P10 - Talpiot'!W25+'P11- Salzburg'!W25)</f>
        <v>2</v>
      </c>
      <c r="X25" s="36">
        <f>IF('P1 - Kibbutzim'!X25+'P2 - Mofet'!X25+'P3 - Beit Berl'!X25+'P4 - Kaye'!X25+'P5 - Bucharest'!X25+'P6 - Exeter'!X25+'P7 - Tallin'!X25+'P8 - Gordon'!X25+'P9 - Sakhnin'!X25+'P10 - Talpiot'!X25+'P11- Salzburg'!X25=0,"",'P1 - Kibbutzim'!X25+'P2 - Mofet'!X25+'P3 - Beit Berl'!X25+'P4 - Kaye'!X25+'P5 - Bucharest'!X25+'P6 - Exeter'!X25+'P7 - Tallin'!X25+'P8 - Gordon'!X25+'P9 - Sakhnin'!X25+'P10 - Talpiot'!X25+'P11- Salzburg'!X25)</f>
        <v>2</v>
      </c>
      <c r="Y25" s="36">
        <f>IF('P1 - Kibbutzim'!Y25+'P2 - Mofet'!Y25+'P3 - Beit Berl'!Y25+'P4 - Kaye'!Y25+'P5 - Bucharest'!Y25+'P6 - Exeter'!Y25+'P7 - Tallin'!Y25+'P8 - Gordon'!Y25+'P9 - Sakhnin'!Y25+'P10 - Talpiot'!Y25+'P11- Salzburg'!Y25=0,"",'P1 - Kibbutzim'!Y25+'P2 - Mofet'!Y25+'P3 - Beit Berl'!Y25+'P4 - Kaye'!Y25+'P5 - Bucharest'!Y25+'P6 - Exeter'!Y25+'P7 - Tallin'!Y25+'P8 - Gordon'!Y25+'P9 - Sakhnin'!Y25+'P10 - Talpiot'!Y25+'P11- Salzburg'!Y25)</f>
        <v>2</v>
      </c>
      <c r="Z25" s="43">
        <f>IF('P1 - Kibbutzim'!Z25+'P2 - Mofet'!Z25+'P3 - Beit Berl'!Z25+'P4 - Kaye'!Z25+'P5 - Bucharest'!Z25+'P6 - Exeter'!Z25+'P7 - Tallin'!Z25+'P8 - Gordon'!Z25+'P9 - Sakhnin'!Z25+'P10 - Talpiot'!Z25+'P11- Salzburg'!Z25=0,"",'P1 - Kibbutzim'!Z25+'P2 - Mofet'!Z25+'P3 - Beit Berl'!Z25+'P4 - Kaye'!Z25+'P5 - Bucharest'!Z25+'P6 - Exeter'!Z25+'P7 - Tallin'!Z25+'P8 - Gordon'!Z25+'P9 - Sakhnin'!Z25+'P10 - Talpiot'!Z25+'P11- Salzburg'!Z25)</f>
        <v>2</v>
      </c>
      <c r="AA25" s="36">
        <f>IF('P1 - Kibbutzim'!AA25+'P2 - Mofet'!AA25+'P3 - Beit Berl'!AA25+'P4 - Kaye'!AA25+'P5 - Bucharest'!AA25+'P6 - Exeter'!AA25+'P7 - Tallin'!AA25+'P8 - Gordon'!AA25+'P9 - Sakhnin'!AA25+'P10 - Talpiot'!AA25+'P11- Salzburg'!AA25=0,"",'P1 - Kibbutzim'!AA25+'P2 - Mofet'!AA25+'P3 - Beit Berl'!AA25+'P4 - Kaye'!AA25+'P5 - Bucharest'!AA25+'P6 - Exeter'!AA25+'P7 - Tallin'!AA25+'P8 - Gordon'!AA25+'P9 - Sakhnin'!AA25+'P10 - Talpiot'!AA25+'P11- Salzburg'!AA25)</f>
        <v>2</v>
      </c>
      <c r="AB25" s="36">
        <f>IF('P1 - Kibbutzim'!AB25+'P2 - Mofet'!AB25+'P3 - Beit Berl'!AB25+'P4 - Kaye'!AB25+'P5 - Bucharest'!AB25+'P6 - Exeter'!AB25+'P7 - Tallin'!AB25+'P8 - Gordon'!AB25+'P9 - Sakhnin'!AB25+'P10 - Talpiot'!AB25+'P11- Salzburg'!AB25=0,"",'P1 - Kibbutzim'!AB25+'P2 - Mofet'!AB25+'P3 - Beit Berl'!AB25+'P4 - Kaye'!AB25+'P5 - Bucharest'!AB25+'P6 - Exeter'!AB25+'P7 - Tallin'!AB25+'P8 - Gordon'!AB25+'P9 - Sakhnin'!AB25+'P10 - Talpiot'!AB25+'P11- Salzburg'!AB25)</f>
        <v>2</v>
      </c>
      <c r="AC25" s="43">
        <f>IF('P1 - Kibbutzim'!AC25+'P2 - Mofet'!AC25+'P3 - Beit Berl'!AC25+'P4 - Kaye'!AC25+'P5 - Bucharest'!AC25+'P6 - Exeter'!AC25+'P7 - Tallin'!AC25+'P8 - Gordon'!AC25+'P9 - Sakhnin'!AC25+'P10 - Talpiot'!AC25+'P11- Salzburg'!AC25=0,"",'P1 - Kibbutzim'!AC25+'P2 - Mofet'!AC25+'P3 - Beit Berl'!AC25+'P4 - Kaye'!AC25+'P5 - Bucharest'!AC25+'P6 - Exeter'!AC25+'P7 - Tallin'!AC25+'P8 - Gordon'!AC25+'P9 - Sakhnin'!AC25+'P10 - Talpiot'!AC25+'P11- Salzburg'!AC25)</f>
        <v>2</v>
      </c>
      <c r="AD25" s="37">
        <f>IF('P1 - Kibbutzim'!AD25+'P2 - Mofet'!AD25+'P3 - Beit Berl'!AD25+'P4 - Kaye'!AD25+'P5 - Bucharest'!AD25+'P6 - Exeter'!AD25+'P7 - Tallin'!AD25+'P8 - Gordon'!AD25+'P9 - Sakhnin'!AD25+'P10 - Talpiot'!AD25+'P11- Salzburg'!AD25=0,"",'P1 - Kibbutzim'!AD25+'P2 - Mofet'!AD25+'P3 - Beit Berl'!AD25+'P4 - Kaye'!AD25+'P5 - Bucharest'!AD25+'P6 - Exeter'!AD25+'P7 - Tallin'!AD25+'P8 - Gordon'!AD25+'P9 - Sakhnin'!AD25+'P10 - Talpiot'!AD25+'P11- Salzburg'!AD25)</f>
        <v>2</v>
      </c>
      <c r="AE25" s="37">
        <f>IF('P1 - Kibbutzim'!AE25+'P2 - Mofet'!AE25+'P3 - Beit Berl'!AE25+'P4 - Kaye'!AE25+'P5 - Bucharest'!AE25+'P6 - Exeter'!AE25+'P7 - Tallin'!AE25+'P8 - Gordon'!AE25+'P9 - Sakhnin'!AE25+'P10 - Talpiot'!AE25+'P11- Salzburg'!AE25=0,"",'P1 - Kibbutzim'!AE25+'P2 - Mofet'!AE25+'P3 - Beit Berl'!AE25+'P4 - Kaye'!AE25+'P5 - Bucharest'!AE25+'P6 - Exeter'!AE25+'P7 - Tallin'!AE25+'P8 - Gordon'!AE25+'P9 - Sakhnin'!AE25+'P10 - Talpiot'!AE25+'P11- Salzburg'!AE25)</f>
        <v>2</v>
      </c>
      <c r="AF25" s="36">
        <f>IF('P1 - Kibbutzim'!AF25+'P2 - Mofet'!AF25+'P3 - Beit Berl'!AF25+'P4 - Kaye'!AF25+'P5 - Bucharest'!AF25+'P6 - Exeter'!AF25+'P7 - Tallin'!AF25+'P8 - Gordon'!AF25+'P9 - Sakhnin'!AF25+'P10 - Talpiot'!AF25+'P11- Salzburg'!AF25=0,"",'P1 - Kibbutzim'!AF25+'P2 - Mofet'!AF25+'P3 - Beit Berl'!AF25+'P4 - Kaye'!AF25+'P5 - Bucharest'!AF25+'P6 - Exeter'!AF25+'P7 - Tallin'!AF25+'P8 - Gordon'!AF25+'P9 - Sakhnin'!AF25+'P10 - Talpiot'!AF25+'P11- Salzburg'!AF25)</f>
        <v>2</v>
      </c>
      <c r="AG25" s="43">
        <f>IF('P1 - Kibbutzim'!AG25+'P2 - Mofet'!AG25+'P3 - Beit Berl'!AG25+'P4 - Kaye'!AG25+'P5 - Bucharest'!AG25+'P6 - Exeter'!AG25+'P7 - Tallin'!AG25+'P8 - Gordon'!AG25+'P9 - Sakhnin'!AG25+'P10 - Talpiot'!AG25+'P11- Salzburg'!AG25=0,"",'P1 - Kibbutzim'!AG25+'P2 - Mofet'!AG25+'P3 - Beit Berl'!AG25+'P4 - Kaye'!AG25+'P5 - Bucharest'!AG25+'P6 - Exeter'!AG25+'P7 - Tallin'!AG25+'P8 - Gordon'!AG25+'P9 - Sakhnin'!AG25+'P10 - Talpiot'!AG25+'P11- Salzburg'!AG25)</f>
        <v>2</v>
      </c>
      <c r="AH25" s="36" t="str">
        <f>IF('P1 - Kibbutzim'!AH25+'P2 - Mofet'!AH25+'P3 - Beit Berl'!AH25+'P4 - Kaye'!AH25+'P5 - Bucharest'!AH25+'P6 - Exeter'!AH25+'P7 - Tallin'!AH25+'P8 - Gordon'!AH25+'P9 - Sakhnin'!AH25+'P10 - Talpiot'!AH25+'P11- Salzburg'!AH25=0,"",'P1 - Kibbutzim'!AH25+'P2 - Mofet'!AH25+'P3 - Beit Berl'!AH25+'P4 - Kaye'!AH25+'P5 - Bucharest'!AH25+'P6 - Exeter'!AH25+'P7 - Tallin'!AH25+'P8 - Gordon'!AH25+'P9 - Sakhnin'!AH25+'P10 - Talpiot'!AH25+'P11- Salzburg'!AH25)</f>
        <v/>
      </c>
      <c r="AI25" s="43" t="str">
        <f>IF('P1 - Kibbutzim'!AI25+'P2 - Mofet'!AI25+'P3 - Beit Berl'!AI25+'P4 - Kaye'!AI25+'P5 - Bucharest'!AI25+'P6 - Exeter'!AI25+'P7 - Tallin'!AI25+'P8 - Gordon'!AI25+'P9 - Sakhnin'!AI25+'P10 - Talpiot'!AI25+'P11- Salzburg'!AI25=0,"",'P1 - Kibbutzim'!AI25+'P2 - Mofet'!AI25+'P3 - Beit Berl'!AI25+'P4 - Kaye'!AI25+'P5 - Bucharest'!AI25+'P6 - Exeter'!AI25+'P7 - Tallin'!AI25+'P8 - Gordon'!AI25+'P9 - Sakhnin'!AI25+'P10 - Talpiot'!AI25+'P11- Salzburg'!AI25)</f>
        <v/>
      </c>
      <c r="AJ25" s="36" t="str">
        <f>IF('P1 - Kibbutzim'!AJ25+'P2 - Mofet'!AJ25+'P3 - Beit Berl'!AJ25+'P4 - Kaye'!AJ25+'P5 - Bucharest'!AJ25+'P6 - Exeter'!AJ25+'P7 - Tallin'!AJ25+'P8 - Gordon'!AJ25+'P9 - Sakhnin'!AJ25+'P10 - Talpiot'!AJ25+'P11- Salzburg'!AJ25=0,"",'P1 - Kibbutzim'!AJ25+'P2 - Mofet'!AJ25+'P3 - Beit Berl'!AJ25+'P4 - Kaye'!AJ25+'P5 - Bucharest'!AJ25+'P6 - Exeter'!AJ25+'P7 - Tallin'!AJ25+'P8 - Gordon'!AJ25+'P9 - Sakhnin'!AJ25+'P10 - Talpiot'!AJ25+'P11- Salzburg'!AJ25)</f>
        <v/>
      </c>
      <c r="AK25" s="36" t="str">
        <f>IF('P1 - Kibbutzim'!AK25+'P2 - Mofet'!AK25+'P3 - Beit Berl'!AK25+'P4 - Kaye'!AK25+'P5 - Bucharest'!AK25+'P6 - Exeter'!AK25+'P7 - Tallin'!AK25+'P8 - Gordon'!AK25+'P9 - Sakhnin'!AK25+'P10 - Talpiot'!AK25+'P11- Salzburg'!AK25=0,"",'P1 - Kibbutzim'!AK25+'P2 - Mofet'!AK25+'P3 - Beit Berl'!AK25+'P4 - Kaye'!AK25+'P5 - Bucharest'!AK25+'P6 - Exeter'!AK25+'P7 - Tallin'!AK25+'P8 - Gordon'!AK25+'P9 - Sakhnin'!AK25+'P10 - Talpiot'!AK25+'P11- Salzburg'!AK25)</f>
        <v/>
      </c>
      <c r="AL25" s="43" t="str">
        <f>IF('P1 - Kibbutzim'!AL25+'P2 - Mofet'!AL25+'P3 - Beit Berl'!AL25+'P4 - Kaye'!AL25+'P5 - Bucharest'!AL25+'P6 - Exeter'!AL25+'P7 - Tallin'!AL25+'P8 - Gordon'!AL25+'P9 - Sakhnin'!AL25+'P10 - Talpiot'!AL25+'P11- Salzburg'!AL25=0,"",'P1 - Kibbutzim'!AL25+'P2 - Mofet'!AL25+'P3 - Beit Berl'!AL25+'P4 - Kaye'!AL25+'P5 - Bucharest'!AL25+'P6 - Exeter'!AL25+'P7 - Tallin'!AL25+'P8 - Gordon'!AL25+'P9 - Sakhnin'!AL25+'P10 - Talpiot'!AL25+'P11- Salzburg'!AL25)</f>
        <v/>
      </c>
      <c r="AM25" s="36" t="str">
        <f>IF('P1 - Kibbutzim'!AM25+'P2 - Mofet'!AM25+'P3 - Beit Berl'!AM25+'P4 - Kaye'!AM25+'P5 - Bucharest'!AM25+'P6 - Exeter'!AM25+'P7 - Tallin'!AM25+'P8 - Gordon'!AM25+'P9 - Sakhnin'!AM25+'P10 - Talpiot'!AM25+'P11- Salzburg'!AM25=0,"",'P1 - Kibbutzim'!AM25+'P2 - Mofet'!AM25+'P3 - Beit Berl'!AM25+'P4 - Kaye'!AM25+'P5 - Bucharest'!AM25+'P6 - Exeter'!AM25+'P7 - Tallin'!AM25+'P8 - Gordon'!AM25+'P9 - Sakhnin'!AM25+'P10 - Talpiot'!AM25+'P11- Salzburg'!AM25)</f>
        <v/>
      </c>
      <c r="AN25" s="36" t="str">
        <f>IF('P1 - Kibbutzim'!AN25+'P2 - Mofet'!AN25+'P3 - Beit Berl'!AN25+'P4 - Kaye'!AN25+'P5 - Bucharest'!AN25+'P6 - Exeter'!AN25+'P7 - Tallin'!AN25+'P8 - Gordon'!AN25+'P9 - Sakhnin'!AN25+'P10 - Talpiot'!AN25+'P11- Salzburg'!AN25=0,"",'P1 - Kibbutzim'!AN25+'P2 - Mofet'!AN25+'P3 - Beit Berl'!AN25+'P4 - Kaye'!AN25+'P5 - Bucharest'!AN25+'P6 - Exeter'!AN25+'P7 - Tallin'!AN25+'P8 - Gordon'!AN25+'P9 - Sakhnin'!AN25+'P10 - Talpiot'!AN25+'P11- Salzburg'!AN25)</f>
        <v/>
      </c>
      <c r="AO25" s="43" t="str">
        <f>IF('P1 - Kibbutzim'!AO25+'P2 - Mofet'!AO25+'P3 - Beit Berl'!AO25+'P4 - Kaye'!AO25+'P5 - Bucharest'!AO25+'P6 - Exeter'!AO25+'P7 - Tallin'!AO25+'P8 - Gordon'!AO25+'P9 - Sakhnin'!AO25+'P10 - Talpiot'!AO25+'P11- Salzburg'!AO25=0,"",'P1 - Kibbutzim'!AO25+'P2 - Mofet'!AO25+'P3 - Beit Berl'!AO25+'P4 - Kaye'!AO25+'P5 - Bucharest'!AO25+'P6 - Exeter'!AO25+'P7 - Tallin'!AO25+'P8 - Gordon'!AO25+'P9 - Sakhnin'!AO25+'P10 - Talpiot'!AO25+'P11- Salzburg'!AO25)</f>
        <v/>
      </c>
      <c r="AP25" s="37" t="str">
        <f>IF('P1 - Kibbutzim'!AP25+'P2 - Mofet'!AP25+'P3 - Beit Berl'!AP25+'P4 - Kaye'!AP25+'P5 - Bucharest'!AP25+'P6 - Exeter'!AP25+'P7 - Tallin'!AP25+'P8 - Gordon'!AP25+'P9 - Sakhnin'!AP25+'P10 - Talpiot'!AP25+'P11- Salzburg'!AP25=0,"",'P1 - Kibbutzim'!AP25+'P2 - Mofet'!AP25+'P3 - Beit Berl'!AP25+'P4 - Kaye'!AP25+'P5 - Bucharest'!AP25+'P6 - Exeter'!AP25+'P7 - Tallin'!AP25+'P8 - Gordon'!AP25+'P9 - Sakhnin'!AP25+'P10 - Talpiot'!AP25+'P11- Salzburg'!AP25)</f>
        <v/>
      </c>
      <c r="AQ25" s="37" t="str">
        <f>IF('P1 - Kibbutzim'!AQ25+'P2 - Mofet'!AQ25+'P3 - Beit Berl'!AQ25+'P4 - Kaye'!AQ25+'P5 - Bucharest'!AQ25+'P6 - Exeter'!AQ25+'P7 - Tallin'!AQ25+'P8 - Gordon'!AQ25+'P9 - Sakhnin'!AQ25+'P10 - Talpiot'!AQ25+'P11- Salzburg'!AQ25=0,"",'P1 - Kibbutzim'!AQ25+'P2 - Mofet'!AQ25+'P3 - Beit Berl'!AQ25+'P4 - Kaye'!AQ25+'P5 - Bucharest'!AQ25+'P6 - Exeter'!AQ25+'P7 - Tallin'!AQ25+'P8 - Gordon'!AQ25+'P9 - Sakhnin'!AQ25+'P10 - Talpiot'!AQ25+'P11- Salzburg'!AQ25)</f>
        <v/>
      </c>
      <c r="AR25" s="43" t="str">
        <f>IF('P1 - Kibbutzim'!AR25+'P2 - Mofet'!AR25+'P3 - Beit Berl'!AR25+'P4 - Kaye'!AR25+'P5 - Bucharest'!AR25+'P6 - Exeter'!AR25+'P7 - Tallin'!AR25+'P8 - Gordon'!AR25+'P9 - Sakhnin'!AR25+'P10 - Talpiot'!AR25+'P11- Salzburg'!AR25=0,"",'P1 - Kibbutzim'!AR25+'P2 - Mofet'!AR25+'P3 - Beit Berl'!AR25+'P4 - Kaye'!AR25+'P5 - Bucharest'!AR25+'P6 - Exeter'!AR25+'P7 - Tallin'!AR25+'P8 - Gordon'!AR25+'P9 - Sakhnin'!AR25+'P10 - Talpiot'!AR25+'P11- Salzburg'!AR25)</f>
        <v/>
      </c>
      <c r="AS25" s="36" t="str">
        <f>IF('P1 - Kibbutzim'!AS25+'P2 - Mofet'!AS25+'P3 - Beit Berl'!AS25+'P4 - Kaye'!AS25+'P5 - Bucharest'!AS25+'P6 - Exeter'!AS25+'P7 - Tallin'!AS25+'P8 - Gordon'!AS25+'P9 - Sakhnin'!AS25+'P10 - Talpiot'!AS25+'P11- Salzburg'!AS25=0,"",'P1 - Kibbutzim'!AS25+'P2 - Mofet'!AS25+'P3 - Beit Berl'!AS25+'P4 - Kaye'!AS25+'P5 - Bucharest'!AS25+'P6 - Exeter'!AS25+'P7 - Tallin'!AS25+'P8 - Gordon'!AS25+'P9 - Sakhnin'!AS25+'P10 - Talpiot'!AS25+'P11- Salzburg'!AS25)</f>
        <v/>
      </c>
      <c r="AU25" s="132">
        <f t="shared" si="2"/>
        <v>62</v>
      </c>
      <c r="AV25" s="132">
        <f t="shared" si="3"/>
        <v>24</v>
      </c>
      <c r="AW25" s="132">
        <f t="shared" si="4"/>
        <v>0</v>
      </c>
    </row>
    <row r="26" spans="1:49" ht="15" customHeight="1" x14ac:dyDescent="0.35">
      <c r="A26" s="9"/>
      <c r="B26" s="12" t="s">
        <v>83</v>
      </c>
      <c r="C26" s="14" t="s">
        <v>49</v>
      </c>
      <c r="D26" s="7"/>
      <c r="E26" s="8"/>
      <c r="F26" s="8"/>
      <c r="G26" s="76"/>
      <c r="H26" s="56"/>
      <c r="I26" s="56"/>
      <c r="J26" s="36" t="str">
        <f>IF('P1 - Kibbutzim'!J26+'P2 - Mofet'!J26+'P3 - Beit Berl'!J26+'P4 - Kaye'!J26+'P5 - Bucharest'!J26+'P6 - Exeter'!J26+'P7 - Tallin'!J26+'P8 - Gordon'!J26+'P9 - Sakhnin'!J26+'P10 - Talpiot'!J26+'P11- Salzburg'!J26=0,"",'P1 - Kibbutzim'!J26+'P2 - Mofet'!J26+'P3 - Beit Berl'!J26+'P4 - Kaye'!J26+'P5 - Bucharest'!J26+'P6 - Exeter'!J26+'P7 - Tallin'!J26+'P8 - Gordon'!J26+'P9 - Sakhnin'!J26+'P10 - Talpiot'!J26+'P11- Salzburg'!J26)</f>
        <v/>
      </c>
      <c r="K26" s="36" t="str">
        <f>IF('P1 - Kibbutzim'!K26+'P2 - Mofet'!K26+'P3 - Beit Berl'!K26+'P4 - Kaye'!K26+'P5 - Bucharest'!K26+'P6 - Exeter'!K26+'P7 - Tallin'!K26+'P8 - Gordon'!K26+'P9 - Sakhnin'!K26+'P10 - Talpiot'!K26+'P11- Salzburg'!K26=0,"",'P1 - Kibbutzim'!K26+'P2 - Mofet'!K26+'P3 - Beit Berl'!K26+'P4 - Kaye'!K26+'P5 - Bucharest'!K26+'P6 - Exeter'!K26+'P7 - Tallin'!K26+'P8 - Gordon'!K26+'P9 - Sakhnin'!K26+'P10 - Talpiot'!K26+'P11- Salzburg'!K26)</f>
        <v/>
      </c>
      <c r="L26" s="36" t="str">
        <f>IF('P1 - Kibbutzim'!L26+'P2 - Mofet'!L26+'P3 - Beit Berl'!L26+'P4 - Kaye'!L26+'P5 - Bucharest'!L26+'P6 - Exeter'!L26+'P7 - Tallin'!L26+'P8 - Gordon'!L26+'P9 - Sakhnin'!L26+'P10 - Talpiot'!L26+'P11- Salzburg'!L26=0,"",'P1 - Kibbutzim'!L26+'P2 - Mofet'!L26+'P3 - Beit Berl'!L26+'P4 - Kaye'!L26+'P5 - Bucharest'!L26+'P6 - Exeter'!L26+'P7 - Tallin'!L26+'P8 - Gordon'!L26+'P9 - Sakhnin'!L26+'P10 - Talpiot'!L26+'P11- Salzburg'!L26)</f>
        <v/>
      </c>
      <c r="M26" s="36">
        <f>IF('P1 - Kibbutzim'!M26+'P2 - Mofet'!M26+'P3 - Beit Berl'!M26+'P4 - Kaye'!M26+'P5 - Bucharest'!M26+'P6 - Exeter'!M26+'P7 - Tallin'!M26+'P8 - Gordon'!M26+'P9 - Sakhnin'!M26+'P10 - Talpiot'!M26+'P11- Salzburg'!M26=0,"",'P1 - Kibbutzim'!M26+'P2 - Mofet'!M26+'P3 - Beit Berl'!M26+'P4 - Kaye'!M26+'P5 - Bucharest'!M26+'P6 - Exeter'!M26+'P7 - Tallin'!M26+'P8 - Gordon'!M26+'P9 - Sakhnin'!M26+'P10 - Talpiot'!M26+'P11- Salzburg'!M26)</f>
        <v>5</v>
      </c>
      <c r="N26" s="36">
        <f>IF('P1 - Kibbutzim'!N26+'P2 - Mofet'!N26+'P3 - Beit Berl'!N26+'P4 - Kaye'!N26+'P5 - Bucharest'!N26+'P6 - Exeter'!N26+'P7 - Tallin'!N26+'P8 - Gordon'!N26+'P9 - Sakhnin'!N26+'P10 - Talpiot'!N26+'P11- Salzburg'!N26=0,"",'P1 - Kibbutzim'!N26+'P2 - Mofet'!N26+'P3 - Beit Berl'!N26+'P4 - Kaye'!N26+'P5 - Bucharest'!N26+'P6 - Exeter'!N26+'P7 - Tallin'!N26+'P8 - Gordon'!N26+'P9 - Sakhnin'!N26+'P10 - Talpiot'!N26+'P11- Salzburg'!N26)</f>
        <v>10</v>
      </c>
      <c r="O26" s="36">
        <f>IF('P1 - Kibbutzim'!O26+'P2 - Mofet'!O26+'P3 - Beit Berl'!O26+'P4 - Kaye'!O26+'P5 - Bucharest'!O26+'P6 - Exeter'!O26+'P7 - Tallin'!O26+'P8 - Gordon'!O26+'P9 - Sakhnin'!O26+'P10 - Talpiot'!O26+'P11- Salzburg'!O26=0,"",'P1 - Kibbutzim'!O26+'P2 - Mofet'!O26+'P3 - Beit Berl'!O26+'P4 - Kaye'!O26+'P5 - Bucharest'!O26+'P6 - Exeter'!O26+'P7 - Tallin'!O26+'P8 - Gordon'!O26+'P9 - Sakhnin'!O26+'P10 - Talpiot'!O26+'P11- Salzburg'!O26)</f>
        <v>12</v>
      </c>
      <c r="P26" s="36">
        <f>IF('P1 - Kibbutzim'!P26+'P2 - Mofet'!P26+'P3 - Beit Berl'!P26+'P4 - Kaye'!P26+'P5 - Bucharest'!P26+'P6 - Exeter'!P26+'P7 - Tallin'!P26+'P8 - Gordon'!P26+'P9 - Sakhnin'!P26+'P10 - Talpiot'!P26+'P11- Salzburg'!P26=0,"",'P1 - Kibbutzim'!P26+'P2 - Mofet'!P26+'P3 - Beit Berl'!P26+'P4 - Kaye'!P26+'P5 - Bucharest'!P26+'P6 - Exeter'!P26+'P7 - Tallin'!P26+'P8 - Gordon'!P26+'P9 - Sakhnin'!P26+'P10 - Talpiot'!P26+'P11- Salzburg'!P26)</f>
        <v>19</v>
      </c>
      <c r="Q26" s="36" t="str">
        <f>IF('P1 - Kibbutzim'!Q26+'P2 - Mofet'!Q26+'P3 - Beit Berl'!Q26+'P4 - Kaye'!Q26+'P5 - Bucharest'!Q26+'P6 - Exeter'!Q26+'P7 - Tallin'!Q26+'P8 - Gordon'!Q26+'P9 - Sakhnin'!Q26+'P10 - Talpiot'!Q26+'P11- Salzburg'!Q26=0,"",'P1 - Kibbutzim'!Q26+'P2 - Mofet'!Q26+'P3 - Beit Berl'!Q26+'P4 - Kaye'!Q26+'P5 - Bucharest'!Q26+'P6 - Exeter'!Q26+'P7 - Tallin'!Q26+'P8 - Gordon'!Q26+'P9 - Sakhnin'!Q26+'P10 - Talpiot'!Q26+'P11- Salzburg'!Q26)</f>
        <v/>
      </c>
      <c r="R26" s="37" t="str">
        <f>IF('P1 - Kibbutzim'!R26+'P2 - Mofet'!R26+'P3 - Beit Berl'!R26+'P4 - Kaye'!R26+'P5 - Bucharest'!R26+'P6 - Exeter'!R26+'P7 - Tallin'!R26+'P8 - Gordon'!R26+'P9 - Sakhnin'!R26+'P10 - Talpiot'!R26+'P11- Salzburg'!R26=0,"",'P1 - Kibbutzim'!R26+'P2 - Mofet'!R26+'P3 - Beit Berl'!R26+'P4 - Kaye'!R26+'P5 - Bucharest'!R26+'P6 - Exeter'!R26+'P7 - Tallin'!R26+'P8 - Gordon'!R26+'P9 - Sakhnin'!R26+'P10 - Talpiot'!R26+'P11- Salzburg'!R26)</f>
        <v/>
      </c>
      <c r="S26" s="37" t="str">
        <f>IF('P1 - Kibbutzim'!S26+'P2 - Mofet'!S26+'P3 - Beit Berl'!S26+'P4 - Kaye'!S26+'P5 - Bucharest'!S26+'P6 - Exeter'!S26+'P7 - Tallin'!S26+'P8 - Gordon'!S26+'P9 - Sakhnin'!S26+'P10 - Talpiot'!S26+'P11- Salzburg'!S26=0,"",'P1 - Kibbutzim'!S26+'P2 - Mofet'!S26+'P3 - Beit Berl'!S26+'P4 - Kaye'!S26+'P5 - Bucharest'!S26+'P6 - Exeter'!S26+'P7 - Tallin'!S26+'P8 - Gordon'!S26+'P9 - Sakhnin'!S26+'P10 - Talpiot'!S26+'P11- Salzburg'!S26)</f>
        <v/>
      </c>
      <c r="T26" s="36" t="str">
        <f>IF('P1 - Kibbutzim'!T26+'P2 - Mofet'!T26+'P3 - Beit Berl'!T26+'P4 - Kaye'!T26+'P5 - Bucharest'!T26+'P6 - Exeter'!T26+'P7 - Tallin'!T26+'P8 - Gordon'!T26+'P9 - Sakhnin'!T26+'P10 - Talpiot'!T26+'P11- Salzburg'!T26=0,"",'P1 - Kibbutzim'!T26+'P2 - Mofet'!T26+'P3 - Beit Berl'!T26+'P4 - Kaye'!T26+'P5 - Bucharest'!T26+'P6 - Exeter'!T26+'P7 - Tallin'!T26+'P8 - Gordon'!T26+'P9 - Sakhnin'!T26+'P10 - Talpiot'!T26+'P11- Salzburg'!T26)</f>
        <v/>
      </c>
      <c r="U26" s="36" t="str">
        <f>IF('P1 - Kibbutzim'!U26+'P2 - Mofet'!U26+'P3 - Beit Berl'!U26+'P4 - Kaye'!U26+'P5 - Bucharest'!U26+'P6 - Exeter'!U26+'P7 - Tallin'!U26+'P8 - Gordon'!U26+'P9 - Sakhnin'!U26+'P10 - Talpiot'!U26+'P11- Salzburg'!U26=0,"",'P1 - Kibbutzim'!U26+'P2 - Mofet'!U26+'P3 - Beit Berl'!U26+'P4 - Kaye'!U26+'P5 - Bucharest'!U26+'P6 - Exeter'!U26+'P7 - Tallin'!U26+'P8 - Gordon'!U26+'P9 - Sakhnin'!U26+'P10 - Talpiot'!U26+'P11- Salzburg'!U26)</f>
        <v/>
      </c>
      <c r="V26" s="36" t="str">
        <f>IF('P1 - Kibbutzim'!V26+'P2 - Mofet'!V26+'P3 - Beit Berl'!V26+'P4 - Kaye'!V26+'P5 - Bucharest'!V26+'P6 - Exeter'!V26+'P7 - Tallin'!V26+'P8 - Gordon'!V26+'P9 - Sakhnin'!V26+'P10 - Talpiot'!V26+'P11- Salzburg'!V26=0,"",'P1 - Kibbutzim'!V26+'P2 - Mofet'!V26+'P3 - Beit Berl'!V26+'P4 - Kaye'!V26+'P5 - Bucharest'!V26+'P6 - Exeter'!V26+'P7 - Tallin'!V26+'P8 - Gordon'!V26+'P9 - Sakhnin'!V26+'P10 - Talpiot'!V26+'P11- Salzburg'!V26)</f>
        <v/>
      </c>
      <c r="W26" s="36" t="str">
        <f>IF('P1 - Kibbutzim'!W26+'P2 - Mofet'!W26+'P3 - Beit Berl'!W26+'P4 - Kaye'!W26+'P5 - Bucharest'!W26+'P6 - Exeter'!W26+'P7 - Tallin'!W26+'P8 - Gordon'!W26+'P9 - Sakhnin'!W26+'P10 - Talpiot'!W26+'P11- Salzburg'!W26=0,"",'P1 - Kibbutzim'!W26+'P2 - Mofet'!W26+'P3 - Beit Berl'!W26+'P4 - Kaye'!W26+'P5 - Bucharest'!W26+'P6 - Exeter'!W26+'P7 - Tallin'!W26+'P8 - Gordon'!W26+'P9 - Sakhnin'!W26+'P10 - Talpiot'!W26+'P11- Salzburg'!W26)</f>
        <v/>
      </c>
      <c r="X26" s="36">
        <f>IF('P1 - Kibbutzim'!X26+'P2 - Mofet'!X26+'P3 - Beit Berl'!X26+'P4 - Kaye'!X26+'P5 - Bucharest'!X26+'P6 - Exeter'!X26+'P7 - Tallin'!X26+'P8 - Gordon'!X26+'P9 - Sakhnin'!X26+'P10 - Talpiot'!X26+'P11- Salzburg'!X26=0,"",'P1 - Kibbutzim'!X26+'P2 - Mofet'!X26+'P3 - Beit Berl'!X26+'P4 - Kaye'!X26+'P5 - Bucharest'!X26+'P6 - Exeter'!X26+'P7 - Tallin'!X26+'P8 - Gordon'!X26+'P9 - Sakhnin'!X26+'P10 - Talpiot'!X26+'P11- Salzburg'!X26)</f>
        <v>10</v>
      </c>
      <c r="Y26" s="36">
        <f>IF('P1 - Kibbutzim'!Y26+'P2 - Mofet'!Y26+'P3 - Beit Berl'!Y26+'P4 - Kaye'!Y26+'P5 - Bucharest'!Y26+'P6 - Exeter'!Y26+'P7 - Tallin'!Y26+'P8 - Gordon'!Y26+'P9 - Sakhnin'!Y26+'P10 - Talpiot'!Y26+'P11- Salzburg'!Y26=0,"",'P1 - Kibbutzim'!Y26+'P2 - Mofet'!Y26+'P3 - Beit Berl'!Y26+'P4 - Kaye'!Y26+'P5 - Bucharest'!Y26+'P6 - Exeter'!Y26+'P7 - Tallin'!Y26+'P8 - Gordon'!Y26+'P9 - Sakhnin'!Y26+'P10 - Talpiot'!Y26+'P11- Salzburg'!Y26)</f>
        <v>20</v>
      </c>
      <c r="Z26" s="36">
        <f>IF('P1 - Kibbutzim'!Z26+'P2 - Mofet'!Z26+'P3 - Beit Berl'!Z26+'P4 - Kaye'!Z26+'P5 - Bucharest'!Z26+'P6 - Exeter'!Z26+'P7 - Tallin'!Z26+'P8 - Gordon'!Z26+'P9 - Sakhnin'!Z26+'P10 - Talpiot'!Z26+'P11- Salzburg'!Z26=0,"",'P1 - Kibbutzim'!Z26+'P2 - Mofet'!Z26+'P3 - Beit Berl'!Z26+'P4 - Kaye'!Z26+'P5 - Bucharest'!Z26+'P6 - Exeter'!Z26+'P7 - Tallin'!Z26+'P8 - Gordon'!Z26+'P9 - Sakhnin'!Z26+'P10 - Talpiot'!Z26+'P11- Salzburg'!Z26)</f>
        <v>30</v>
      </c>
      <c r="AA26" s="36">
        <f>IF('P1 - Kibbutzim'!AA26+'P2 - Mofet'!AA26+'P3 - Beit Berl'!AA26+'P4 - Kaye'!AA26+'P5 - Bucharest'!AA26+'P6 - Exeter'!AA26+'P7 - Tallin'!AA26+'P8 - Gordon'!AA26+'P9 - Sakhnin'!AA26+'P10 - Talpiot'!AA26+'P11- Salzburg'!AA26=0,"",'P1 - Kibbutzim'!AA26+'P2 - Mofet'!AA26+'P3 - Beit Berl'!AA26+'P4 - Kaye'!AA26+'P5 - Bucharest'!AA26+'P6 - Exeter'!AA26+'P7 - Tallin'!AA26+'P8 - Gordon'!AA26+'P9 - Sakhnin'!AA26+'P10 - Talpiot'!AA26+'P11- Salzburg'!AA26)</f>
        <v>20</v>
      </c>
      <c r="AB26" s="36" t="str">
        <f>IF('P1 - Kibbutzim'!AB26+'P2 - Mofet'!AB26+'P3 - Beit Berl'!AB26+'P4 - Kaye'!AB26+'P5 - Bucharest'!AB26+'P6 - Exeter'!AB26+'P7 - Tallin'!AB26+'P8 - Gordon'!AB26+'P9 - Sakhnin'!AB26+'P10 - Talpiot'!AB26+'P11- Salzburg'!AB26=0,"",'P1 - Kibbutzim'!AB26+'P2 - Mofet'!AB26+'P3 - Beit Berl'!AB26+'P4 - Kaye'!AB26+'P5 - Bucharest'!AB26+'P6 - Exeter'!AB26+'P7 - Tallin'!AB26+'P8 - Gordon'!AB26+'P9 - Sakhnin'!AB26+'P10 - Talpiot'!AB26+'P11- Salzburg'!AB26)</f>
        <v/>
      </c>
      <c r="AC26" s="36" t="str">
        <f>IF('P1 - Kibbutzim'!AC26+'P2 - Mofet'!AC26+'P3 - Beit Berl'!AC26+'P4 - Kaye'!AC26+'P5 - Bucharest'!AC26+'P6 - Exeter'!AC26+'P7 - Tallin'!AC26+'P8 - Gordon'!AC26+'P9 - Sakhnin'!AC26+'P10 - Talpiot'!AC26+'P11- Salzburg'!AC26=0,"",'P1 - Kibbutzim'!AC26+'P2 - Mofet'!AC26+'P3 - Beit Berl'!AC26+'P4 - Kaye'!AC26+'P5 - Bucharest'!AC26+'P6 - Exeter'!AC26+'P7 - Tallin'!AC26+'P8 - Gordon'!AC26+'P9 - Sakhnin'!AC26+'P10 - Talpiot'!AC26+'P11- Salzburg'!AC26)</f>
        <v/>
      </c>
      <c r="AD26" s="37" t="str">
        <f>IF('P1 - Kibbutzim'!AD26+'P2 - Mofet'!AD26+'P3 - Beit Berl'!AD26+'P4 - Kaye'!AD26+'P5 - Bucharest'!AD26+'P6 - Exeter'!AD26+'P7 - Tallin'!AD26+'P8 - Gordon'!AD26+'P9 - Sakhnin'!AD26+'P10 - Talpiot'!AD26+'P11- Salzburg'!AD26=0,"",'P1 - Kibbutzim'!AD26+'P2 - Mofet'!AD26+'P3 - Beit Berl'!AD26+'P4 - Kaye'!AD26+'P5 - Bucharest'!AD26+'P6 - Exeter'!AD26+'P7 - Tallin'!AD26+'P8 - Gordon'!AD26+'P9 - Sakhnin'!AD26+'P10 - Talpiot'!AD26+'P11- Salzburg'!AD26)</f>
        <v/>
      </c>
      <c r="AE26" s="37" t="str">
        <f>IF('P1 - Kibbutzim'!AE26+'P2 - Mofet'!AE26+'P3 - Beit Berl'!AE26+'P4 - Kaye'!AE26+'P5 - Bucharest'!AE26+'P6 - Exeter'!AE26+'P7 - Tallin'!AE26+'P8 - Gordon'!AE26+'P9 - Sakhnin'!AE26+'P10 - Talpiot'!AE26+'P11- Salzburg'!AE26=0,"",'P1 - Kibbutzim'!AE26+'P2 - Mofet'!AE26+'P3 - Beit Berl'!AE26+'P4 - Kaye'!AE26+'P5 - Bucharest'!AE26+'P6 - Exeter'!AE26+'P7 - Tallin'!AE26+'P8 - Gordon'!AE26+'P9 - Sakhnin'!AE26+'P10 - Talpiot'!AE26+'P11- Salzburg'!AE26)</f>
        <v/>
      </c>
      <c r="AF26" s="36" t="str">
        <f>IF('P1 - Kibbutzim'!AF26+'P2 - Mofet'!AF26+'P3 - Beit Berl'!AF26+'P4 - Kaye'!AF26+'P5 - Bucharest'!AF26+'P6 - Exeter'!AF26+'P7 - Tallin'!AF26+'P8 - Gordon'!AF26+'P9 - Sakhnin'!AF26+'P10 - Talpiot'!AF26+'P11- Salzburg'!AF26=0,"",'P1 - Kibbutzim'!AF26+'P2 - Mofet'!AF26+'P3 - Beit Berl'!AF26+'P4 - Kaye'!AF26+'P5 - Bucharest'!AF26+'P6 - Exeter'!AF26+'P7 - Tallin'!AF26+'P8 - Gordon'!AF26+'P9 - Sakhnin'!AF26+'P10 - Talpiot'!AF26+'P11- Salzburg'!AF26)</f>
        <v/>
      </c>
      <c r="AG26" s="36" t="str">
        <f>IF('P1 - Kibbutzim'!AG26+'P2 - Mofet'!AG26+'P3 - Beit Berl'!AG26+'P4 - Kaye'!AG26+'P5 - Bucharest'!AG26+'P6 - Exeter'!AG26+'P7 - Tallin'!AG26+'P8 - Gordon'!AG26+'P9 - Sakhnin'!AG26+'P10 - Talpiot'!AG26+'P11- Salzburg'!AG26=0,"",'P1 - Kibbutzim'!AG26+'P2 - Mofet'!AG26+'P3 - Beit Berl'!AG26+'P4 - Kaye'!AG26+'P5 - Bucharest'!AG26+'P6 - Exeter'!AG26+'P7 - Tallin'!AG26+'P8 - Gordon'!AG26+'P9 - Sakhnin'!AG26+'P10 - Talpiot'!AG26+'P11- Salzburg'!AG26)</f>
        <v/>
      </c>
      <c r="AH26" s="36" t="str">
        <f>IF('P1 - Kibbutzim'!AH26+'P2 - Mofet'!AH26+'P3 - Beit Berl'!AH26+'P4 - Kaye'!AH26+'P5 - Bucharest'!AH26+'P6 - Exeter'!AH26+'P7 - Tallin'!AH26+'P8 - Gordon'!AH26+'P9 - Sakhnin'!AH26+'P10 - Talpiot'!AH26+'P11- Salzburg'!AH26=0,"",'P1 - Kibbutzim'!AH26+'P2 - Mofet'!AH26+'P3 - Beit Berl'!AH26+'P4 - Kaye'!AH26+'P5 - Bucharest'!AH26+'P6 - Exeter'!AH26+'P7 - Tallin'!AH26+'P8 - Gordon'!AH26+'P9 - Sakhnin'!AH26+'P10 - Talpiot'!AH26+'P11- Salzburg'!AH26)</f>
        <v/>
      </c>
      <c r="AI26" s="36" t="str">
        <f>IF('P1 - Kibbutzim'!AI26+'P2 - Mofet'!AI26+'P3 - Beit Berl'!AI26+'P4 - Kaye'!AI26+'P5 - Bucharest'!AI26+'P6 - Exeter'!AI26+'P7 - Tallin'!AI26+'P8 - Gordon'!AI26+'P9 - Sakhnin'!AI26+'P10 - Talpiot'!AI26+'P11- Salzburg'!AI26=0,"",'P1 - Kibbutzim'!AI26+'P2 - Mofet'!AI26+'P3 - Beit Berl'!AI26+'P4 - Kaye'!AI26+'P5 - Bucharest'!AI26+'P6 - Exeter'!AI26+'P7 - Tallin'!AI26+'P8 - Gordon'!AI26+'P9 - Sakhnin'!AI26+'P10 - Talpiot'!AI26+'P11- Salzburg'!AI26)</f>
        <v/>
      </c>
      <c r="AJ26" s="36" t="str">
        <f>IF('P1 - Kibbutzim'!AJ26+'P2 - Mofet'!AJ26+'P3 - Beit Berl'!AJ26+'P4 - Kaye'!AJ26+'P5 - Bucharest'!AJ26+'P6 - Exeter'!AJ26+'P7 - Tallin'!AJ26+'P8 - Gordon'!AJ26+'P9 - Sakhnin'!AJ26+'P10 - Talpiot'!AJ26+'P11- Salzburg'!AJ26=0,"",'P1 - Kibbutzim'!AJ26+'P2 - Mofet'!AJ26+'P3 - Beit Berl'!AJ26+'P4 - Kaye'!AJ26+'P5 - Bucharest'!AJ26+'P6 - Exeter'!AJ26+'P7 - Tallin'!AJ26+'P8 - Gordon'!AJ26+'P9 - Sakhnin'!AJ26+'P10 - Talpiot'!AJ26+'P11- Salzburg'!AJ26)</f>
        <v/>
      </c>
      <c r="AK26" s="36">
        <f>IF('P1 - Kibbutzim'!AK26+'P2 - Mofet'!AK26+'P3 - Beit Berl'!AK26+'P4 - Kaye'!AK26+'P5 - Bucharest'!AK26+'P6 - Exeter'!AK26+'P7 - Tallin'!AK26+'P8 - Gordon'!AK26+'P9 - Sakhnin'!AK26+'P10 - Talpiot'!AK26+'P11- Salzburg'!AK26=0,"",'P1 - Kibbutzim'!AK26+'P2 - Mofet'!AK26+'P3 - Beit Berl'!AK26+'P4 - Kaye'!AK26+'P5 - Bucharest'!AK26+'P6 - Exeter'!AK26+'P7 - Tallin'!AK26+'P8 - Gordon'!AK26+'P9 - Sakhnin'!AK26+'P10 - Talpiot'!AK26+'P11- Salzburg'!AK26)</f>
        <v>10</v>
      </c>
      <c r="AL26" s="36">
        <f>IF('P1 - Kibbutzim'!AL26+'P2 - Mofet'!AL26+'P3 - Beit Berl'!AL26+'P4 - Kaye'!AL26+'P5 - Bucharest'!AL26+'P6 - Exeter'!AL26+'P7 - Tallin'!AL26+'P8 - Gordon'!AL26+'P9 - Sakhnin'!AL26+'P10 - Talpiot'!AL26+'P11- Salzburg'!AL26=0,"",'P1 - Kibbutzim'!AL26+'P2 - Mofet'!AL26+'P3 - Beit Berl'!AL26+'P4 - Kaye'!AL26+'P5 - Bucharest'!AL26+'P6 - Exeter'!AL26+'P7 - Tallin'!AL26+'P8 - Gordon'!AL26+'P9 - Sakhnin'!AL26+'P10 - Talpiot'!AL26+'P11- Salzburg'!AL26)</f>
        <v>20</v>
      </c>
      <c r="AM26" s="36">
        <f>IF('P1 - Kibbutzim'!AM26+'P2 - Mofet'!AM26+'P3 - Beit Berl'!AM26+'P4 - Kaye'!AM26+'P5 - Bucharest'!AM26+'P6 - Exeter'!AM26+'P7 - Tallin'!AM26+'P8 - Gordon'!AM26+'P9 - Sakhnin'!AM26+'P10 - Talpiot'!AM26+'P11- Salzburg'!AM26=0,"",'P1 - Kibbutzim'!AM26+'P2 - Mofet'!AM26+'P3 - Beit Berl'!AM26+'P4 - Kaye'!AM26+'P5 - Bucharest'!AM26+'P6 - Exeter'!AM26+'P7 - Tallin'!AM26+'P8 - Gordon'!AM26+'P9 - Sakhnin'!AM26+'P10 - Talpiot'!AM26+'P11- Salzburg'!AM26)</f>
        <v>30</v>
      </c>
      <c r="AN26" s="36">
        <f>IF('P1 - Kibbutzim'!AN26+'P2 - Mofet'!AN26+'P3 - Beit Berl'!AN26+'P4 - Kaye'!AN26+'P5 - Bucharest'!AN26+'P6 - Exeter'!AN26+'P7 - Tallin'!AN26+'P8 - Gordon'!AN26+'P9 - Sakhnin'!AN26+'P10 - Talpiot'!AN26+'P11- Salzburg'!AN26=0,"",'P1 - Kibbutzim'!AN26+'P2 - Mofet'!AN26+'P3 - Beit Berl'!AN26+'P4 - Kaye'!AN26+'P5 - Bucharest'!AN26+'P6 - Exeter'!AN26+'P7 - Tallin'!AN26+'P8 - Gordon'!AN26+'P9 - Sakhnin'!AN26+'P10 - Talpiot'!AN26+'P11- Salzburg'!AN26)</f>
        <v>20</v>
      </c>
      <c r="AO26" s="36" t="str">
        <f>IF('P1 - Kibbutzim'!AO26+'P2 - Mofet'!AO26+'P3 - Beit Berl'!AO26+'P4 - Kaye'!AO26+'P5 - Bucharest'!AO26+'P6 - Exeter'!AO26+'P7 - Tallin'!AO26+'P8 - Gordon'!AO26+'P9 - Sakhnin'!AO26+'P10 - Talpiot'!AO26+'P11- Salzburg'!AO26=0,"",'P1 - Kibbutzim'!AO26+'P2 - Mofet'!AO26+'P3 - Beit Berl'!AO26+'P4 - Kaye'!AO26+'P5 - Bucharest'!AO26+'P6 - Exeter'!AO26+'P7 - Tallin'!AO26+'P8 - Gordon'!AO26+'P9 - Sakhnin'!AO26+'P10 - Talpiot'!AO26+'P11- Salzburg'!AO26)</f>
        <v/>
      </c>
      <c r="AP26" s="37">
        <f>IF('P1 - Kibbutzim'!AP26+'P2 - Mofet'!AP26+'P3 - Beit Berl'!AP26+'P4 - Kaye'!AP26+'P5 - Bucharest'!AP26+'P6 - Exeter'!AP26+'P7 - Tallin'!AP26+'P8 - Gordon'!AP26+'P9 - Sakhnin'!AP26+'P10 - Talpiot'!AP26+'P11- Salzburg'!AP26=0,"",'P1 - Kibbutzim'!AP26+'P2 - Mofet'!AP26+'P3 - Beit Berl'!AP26+'P4 - Kaye'!AP26+'P5 - Bucharest'!AP26+'P6 - Exeter'!AP26+'P7 - Tallin'!AP26+'P8 - Gordon'!AP26+'P9 - Sakhnin'!AP26+'P10 - Talpiot'!AP26+'P11- Salzburg'!AP26)</f>
        <v>1</v>
      </c>
      <c r="AQ26" s="37" t="str">
        <f>IF('P1 - Kibbutzim'!AQ26+'P2 - Mofet'!AQ26+'P3 - Beit Berl'!AQ26+'P4 - Kaye'!AQ26+'P5 - Bucharest'!AQ26+'P6 - Exeter'!AQ26+'P7 - Tallin'!AQ26+'P8 - Gordon'!AQ26+'P9 - Sakhnin'!AQ26+'P10 - Talpiot'!AQ26+'P11- Salzburg'!AQ26=0,"",'P1 - Kibbutzim'!AQ26+'P2 - Mofet'!AQ26+'P3 - Beit Berl'!AQ26+'P4 - Kaye'!AQ26+'P5 - Bucharest'!AQ26+'P6 - Exeter'!AQ26+'P7 - Tallin'!AQ26+'P8 - Gordon'!AQ26+'P9 - Sakhnin'!AQ26+'P10 - Talpiot'!AQ26+'P11- Salzburg'!AQ26)</f>
        <v/>
      </c>
      <c r="AR26" s="36">
        <f>IF('P1 - Kibbutzim'!AR26+'P2 - Mofet'!AR26+'P3 - Beit Berl'!AR26+'P4 - Kaye'!AR26+'P5 - Bucharest'!AR26+'P6 - Exeter'!AR26+'P7 - Tallin'!AR26+'P8 - Gordon'!AR26+'P9 - Sakhnin'!AR26+'P10 - Talpiot'!AR26+'P11- Salzburg'!AR26=0,"",'P1 - Kibbutzim'!AR26+'P2 - Mofet'!AR26+'P3 - Beit Berl'!AR26+'P4 - Kaye'!AR26+'P5 - Bucharest'!AR26+'P6 - Exeter'!AR26+'P7 - Tallin'!AR26+'P8 - Gordon'!AR26+'P9 - Sakhnin'!AR26+'P10 - Talpiot'!AR26+'P11- Salzburg'!AR26)</f>
        <v>10</v>
      </c>
      <c r="AS26" s="36">
        <f>IF('P1 - Kibbutzim'!AS26+'P2 - Mofet'!AS26+'P3 - Beit Berl'!AS26+'P4 - Kaye'!AS26+'P5 - Bucharest'!AS26+'P6 - Exeter'!AS26+'P7 - Tallin'!AS26+'P8 - Gordon'!AS26+'P9 - Sakhnin'!AS26+'P10 - Talpiot'!AS26+'P11- Salzburg'!AS26=0,"",'P1 - Kibbutzim'!AS26+'P2 - Mofet'!AS26+'P3 - Beit Berl'!AS26+'P4 - Kaye'!AS26+'P5 - Bucharest'!AS26+'P6 - Exeter'!AS26+'P7 - Tallin'!AS26+'P8 - Gordon'!AS26+'P9 - Sakhnin'!AS26+'P10 - Talpiot'!AS26+'P11- Salzburg'!AS26)</f>
        <v>5</v>
      </c>
      <c r="AU26" s="132">
        <f t="shared" si="2"/>
        <v>46</v>
      </c>
      <c r="AV26" s="132">
        <f t="shared" si="3"/>
        <v>80</v>
      </c>
      <c r="AW26" s="132">
        <f t="shared" si="4"/>
        <v>96</v>
      </c>
    </row>
    <row r="27" spans="1:49" ht="15" customHeight="1" x14ac:dyDescent="0.35">
      <c r="A27" s="9"/>
      <c r="B27" s="58" t="s">
        <v>84</v>
      </c>
      <c r="C27" s="67" t="s">
        <v>46</v>
      </c>
      <c r="D27" s="60"/>
      <c r="E27" s="61"/>
      <c r="F27" s="61"/>
      <c r="G27" s="77"/>
      <c r="H27" s="62"/>
      <c r="I27" s="62"/>
      <c r="J27" s="63" t="str">
        <f>IF('P1 - Kibbutzim'!J27+'P2 - Mofet'!J27+'P3 - Beit Berl'!J27+'P4 - Kaye'!J27+'P5 - Bucharest'!J27+'P6 - Exeter'!J27+'P7 - Tallin'!J27+'P8 - Gordon'!J27+'P9 - Sakhnin'!J27+'P10 - Talpiot'!J27+'P11- Salzburg'!J27=0,"",'P1 - Kibbutzim'!J27+'P2 - Mofet'!J27+'P3 - Beit Berl'!J27+'P4 - Kaye'!J27+'P5 - Bucharest'!J27+'P6 - Exeter'!J27+'P7 - Tallin'!J27+'P8 - Gordon'!J27+'P9 - Sakhnin'!J27+'P10 - Talpiot'!J27+'P11- Salzburg'!J27)</f>
        <v/>
      </c>
      <c r="K27" s="63" t="str">
        <f>IF('P1 - Kibbutzim'!K27+'P2 - Mofet'!K27+'P3 - Beit Berl'!K27+'P4 - Kaye'!K27+'P5 - Bucharest'!K27+'P6 - Exeter'!K27+'P7 - Tallin'!K27+'P8 - Gordon'!K27+'P9 - Sakhnin'!K27+'P10 - Talpiot'!K27+'P11- Salzburg'!K27=0,"",'P1 - Kibbutzim'!K27+'P2 - Mofet'!K27+'P3 - Beit Berl'!K27+'P4 - Kaye'!K27+'P5 - Bucharest'!K27+'P6 - Exeter'!K27+'P7 - Tallin'!K27+'P8 - Gordon'!K27+'P9 - Sakhnin'!K27+'P10 - Talpiot'!K27+'P11- Salzburg'!K27)</f>
        <v/>
      </c>
      <c r="L27" s="63" t="str">
        <f>IF('P1 - Kibbutzim'!L27+'P2 - Mofet'!L27+'P3 - Beit Berl'!L27+'P4 - Kaye'!L27+'P5 - Bucharest'!L27+'P6 - Exeter'!L27+'P7 - Tallin'!L27+'P8 - Gordon'!L27+'P9 - Sakhnin'!L27+'P10 - Talpiot'!L27+'P11- Salzburg'!L27=0,"",'P1 - Kibbutzim'!L27+'P2 - Mofet'!L27+'P3 - Beit Berl'!L27+'P4 - Kaye'!L27+'P5 - Bucharest'!L27+'P6 - Exeter'!L27+'P7 - Tallin'!L27+'P8 - Gordon'!L27+'P9 - Sakhnin'!L27+'P10 - Talpiot'!L27+'P11- Salzburg'!L27)</f>
        <v/>
      </c>
      <c r="M27" s="63">
        <f>IF('P1 - Kibbutzim'!M27+'P2 - Mofet'!M27+'P3 - Beit Berl'!M27+'P4 - Kaye'!M27+'P5 - Bucharest'!M27+'P6 - Exeter'!M27+'P7 - Tallin'!M27+'P8 - Gordon'!M27+'P9 - Sakhnin'!M27+'P10 - Talpiot'!M27+'P11- Salzburg'!M27=0,"",'P1 - Kibbutzim'!M27+'P2 - Mofet'!M27+'P3 - Beit Berl'!M27+'P4 - Kaye'!M27+'P5 - Bucharest'!M27+'P6 - Exeter'!M27+'P7 - Tallin'!M27+'P8 - Gordon'!M27+'P9 - Sakhnin'!M27+'P10 - Talpiot'!M27+'P11- Salzburg'!M27)</f>
        <v>5</v>
      </c>
      <c r="N27" s="63">
        <f>IF('P1 - Kibbutzim'!N27+'P2 - Mofet'!N27+'P3 - Beit Berl'!N27+'P4 - Kaye'!N27+'P5 - Bucharest'!N27+'P6 - Exeter'!N27+'P7 - Tallin'!N27+'P8 - Gordon'!N27+'P9 - Sakhnin'!N27+'P10 - Talpiot'!N27+'P11- Salzburg'!N27=0,"",'P1 - Kibbutzim'!N27+'P2 - Mofet'!N27+'P3 - Beit Berl'!N27+'P4 - Kaye'!N27+'P5 - Bucharest'!N27+'P6 - Exeter'!N27+'P7 - Tallin'!N27+'P8 - Gordon'!N27+'P9 - Sakhnin'!N27+'P10 - Talpiot'!N27+'P11- Salzburg'!N27)</f>
        <v>10</v>
      </c>
      <c r="O27" s="63">
        <f>IF('P1 - Kibbutzim'!O27+'P2 - Mofet'!O27+'P3 - Beit Berl'!O27+'P4 - Kaye'!O27+'P5 - Bucharest'!O27+'P6 - Exeter'!O27+'P7 - Tallin'!O27+'P8 - Gordon'!O27+'P9 - Sakhnin'!O27+'P10 - Talpiot'!O27+'P11- Salzburg'!O27=0,"",'P1 - Kibbutzim'!O27+'P2 - Mofet'!O27+'P3 - Beit Berl'!O27+'P4 - Kaye'!O27+'P5 - Bucharest'!O27+'P6 - Exeter'!O27+'P7 - Tallin'!O27+'P8 - Gordon'!O27+'P9 - Sakhnin'!O27+'P10 - Talpiot'!O27+'P11- Salzburg'!O27)</f>
        <v>12</v>
      </c>
      <c r="P27" s="63">
        <f>IF('P1 - Kibbutzim'!P27+'P2 - Mofet'!P27+'P3 - Beit Berl'!P27+'P4 - Kaye'!P27+'P5 - Bucharest'!P27+'P6 - Exeter'!P27+'P7 - Tallin'!P27+'P8 - Gordon'!P27+'P9 - Sakhnin'!P27+'P10 - Talpiot'!P27+'P11- Salzburg'!P27=0,"",'P1 - Kibbutzim'!P27+'P2 - Mofet'!P27+'P3 - Beit Berl'!P27+'P4 - Kaye'!P27+'P5 - Bucharest'!P27+'P6 - Exeter'!P27+'P7 - Tallin'!P27+'P8 - Gordon'!P27+'P9 - Sakhnin'!P27+'P10 - Talpiot'!P27+'P11- Salzburg'!P27)</f>
        <v>19</v>
      </c>
      <c r="Q27" s="63" t="str">
        <f>IF('P1 - Kibbutzim'!Q27+'P2 - Mofet'!Q27+'P3 - Beit Berl'!Q27+'P4 - Kaye'!Q27+'P5 - Bucharest'!Q27+'P6 - Exeter'!Q27+'P7 - Tallin'!Q27+'P8 - Gordon'!Q27+'P9 - Sakhnin'!Q27+'P10 - Talpiot'!Q27+'P11- Salzburg'!Q27=0,"",'P1 - Kibbutzim'!Q27+'P2 - Mofet'!Q27+'P3 - Beit Berl'!Q27+'P4 - Kaye'!Q27+'P5 - Bucharest'!Q27+'P6 - Exeter'!Q27+'P7 - Tallin'!Q27+'P8 - Gordon'!Q27+'P9 - Sakhnin'!Q27+'P10 - Talpiot'!Q27+'P11- Salzburg'!Q27)</f>
        <v/>
      </c>
      <c r="R27" s="64" t="str">
        <f>IF('P1 - Kibbutzim'!R27+'P2 - Mofet'!R27+'P3 - Beit Berl'!R27+'P4 - Kaye'!R27+'P5 - Bucharest'!R27+'P6 - Exeter'!R27+'P7 - Tallin'!R27+'P8 - Gordon'!R27+'P9 - Sakhnin'!R27+'P10 - Talpiot'!R27+'P11- Salzburg'!R27=0,"",'P1 - Kibbutzim'!R27+'P2 - Mofet'!R27+'P3 - Beit Berl'!R27+'P4 - Kaye'!R27+'P5 - Bucharest'!R27+'P6 - Exeter'!R27+'P7 - Tallin'!R27+'P8 - Gordon'!R27+'P9 - Sakhnin'!R27+'P10 - Talpiot'!R27+'P11- Salzburg'!R27)</f>
        <v/>
      </c>
      <c r="S27" s="64" t="str">
        <f>IF('P1 - Kibbutzim'!S27+'P2 - Mofet'!S27+'P3 - Beit Berl'!S27+'P4 - Kaye'!S27+'P5 - Bucharest'!S27+'P6 - Exeter'!S27+'P7 - Tallin'!S27+'P8 - Gordon'!S27+'P9 - Sakhnin'!S27+'P10 - Talpiot'!S27+'P11- Salzburg'!S27=0,"",'P1 - Kibbutzim'!S27+'P2 - Mofet'!S27+'P3 - Beit Berl'!S27+'P4 - Kaye'!S27+'P5 - Bucharest'!S27+'P6 - Exeter'!S27+'P7 - Tallin'!S27+'P8 - Gordon'!S27+'P9 - Sakhnin'!S27+'P10 - Talpiot'!S27+'P11- Salzburg'!S27)</f>
        <v/>
      </c>
      <c r="T27" s="63" t="str">
        <f>IF('P1 - Kibbutzim'!T27+'P2 - Mofet'!T27+'P3 - Beit Berl'!T27+'P4 - Kaye'!T27+'P5 - Bucharest'!T27+'P6 - Exeter'!T27+'P7 - Tallin'!T27+'P8 - Gordon'!T27+'P9 - Sakhnin'!T27+'P10 - Talpiot'!T27+'P11- Salzburg'!T27=0,"",'P1 - Kibbutzim'!T27+'P2 - Mofet'!T27+'P3 - Beit Berl'!T27+'P4 - Kaye'!T27+'P5 - Bucharest'!T27+'P6 - Exeter'!T27+'P7 - Tallin'!T27+'P8 - Gordon'!T27+'P9 - Sakhnin'!T27+'P10 - Talpiot'!T27+'P11- Salzburg'!T27)</f>
        <v/>
      </c>
      <c r="U27" s="63" t="str">
        <f>IF('P1 - Kibbutzim'!U27+'P2 - Mofet'!U27+'P3 - Beit Berl'!U27+'P4 - Kaye'!U27+'P5 - Bucharest'!U27+'P6 - Exeter'!U27+'P7 - Tallin'!U27+'P8 - Gordon'!U27+'P9 - Sakhnin'!U27+'P10 - Talpiot'!U27+'P11- Salzburg'!U27=0,"",'P1 - Kibbutzim'!U27+'P2 - Mofet'!U27+'P3 - Beit Berl'!U27+'P4 - Kaye'!U27+'P5 - Bucharest'!U27+'P6 - Exeter'!U27+'P7 - Tallin'!U27+'P8 - Gordon'!U27+'P9 - Sakhnin'!U27+'P10 - Talpiot'!U27+'P11- Salzburg'!U27)</f>
        <v/>
      </c>
      <c r="V27" s="63">
        <f>IF('P1 - Kibbutzim'!V27+'P2 - Mofet'!V27+'P3 - Beit Berl'!V27+'P4 - Kaye'!V27+'P5 - Bucharest'!V27+'P6 - Exeter'!V27+'P7 - Tallin'!V27+'P8 - Gordon'!V27+'P9 - Sakhnin'!V27+'P10 - Talpiot'!V27+'P11- Salzburg'!V27=0,"",'P1 - Kibbutzim'!V27+'P2 - Mofet'!V27+'P3 - Beit Berl'!V27+'P4 - Kaye'!V27+'P5 - Bucharest'!V27+'P6 - Exeter'!V27+'P7 - Tallin'!V27+'P8 - Gordon'!V27+'P9 - Sakhnin'!V27+'P10 - Talpiot'!V27+'P11- Salzburg'!V27)</f>
        <v>3</v>
      </c>
      <c r="W27" s="63">
        <f>IF('P1 - Kibbutzim'!W27+'P2 - Mofet'!W27+'P3 - Beit Berl'!W27+'P4 - Kaye'!W27+'P5 - Bucharest'!W27+'P6 - Exeter'!W27+'P7 - Tallin'!W27+'P8 - Gordon'!W27+'P9 - Sakhnin'!W27+'P10 - Talpiot'!W27+'P11- Salzburg'!W27=0,"",'P1 - Kibbutzim'!W27+'P2 - Mofet'!W27+'P3 - Beit Berl'!W27+'P4 - Kaye'!W27+'P5 - Bucharest'!W27+'P6 - Exeter'!W27+'P7 - Tallin'!W27+'P8 - Gordon'!W27+'P9 - Sakhnin'!W27+'P10 - Talpiot'!W27+'P11- Salzburg'!W27)</f>
        <v>4</v>
      </c>
      <c r="X27" s="63">
        <f>IF('P1 - Kibbutzim'!X27+'P2 - Mofet'!X27+'P3 - Beit Berl'!X27+'P4 - Kaye'!X27+'P5 - Bucharest'!X27+'P6 - Exeter'!X27+'P7 - Tallin'!X27+'P8 - Gordon'!X27+'P9 - Sakhnin'!X27+'P10 - Talpiot'!X27+'P11- Salzburg'!X27=0,"",'P1 - Kibbutzim'!X27+'P2 - Mofet'!X27+'P3 - Beit Berl'!X27+'P4 - Kaye'!X27+'P5 - Bucharest'!X27+'P6 - Exeter'!X27+'P7 - Tallin'!X27+'P8 - Gordon'!X27+'P9 - Sakhnin'!X27+'P10 - Talpiot'!X27+'P11- Salzburg'!X27)</f>
        <v>3</v>
      </c>
      <c r="Y27" s="63">
        <f>IF('P1 - Kibbutzim'!Y27+'P2 - Mofet'!Y27+'P3 - Beit Berl'!Y27+'P4 - Kaye'!Y27+'P5 - Bucharest'!Y27+'P6 - Exeter'!Y27+'P7 - Tallin'!Y27+'P8 - Gordon'!Y27+'P9 - Sakhnin'!Y27+'P10 - Talpiot'!Y27+'P11- Salzburg'!Y27=0,"",'P1 - Kibbutzim'!Y27+'P2 - Mofet'!Y27+'P3 - Beit Berl'!Y27+'P4 - Kaye'!Y27+'P5 - Bucharest'!Y27+'P6 - Exeter'!Y27+'P7 - Tallin'!Y27+'P8 - Gordon'!Y27+'P9 - Sakhnin'!Y27+'P10 - Talpiot'!Y27+'P11- Salzburg'!Y27)</f>
        <v>4</v>
      </c>
      <c r="Z27" s="63">
        <f>IF('P1 - Kibbutzim'!Z27+'P2 - Mofet'!Z27+'P3 - Beit Berl'!Z27+'P4 - Kaye'!Z27+'P5 - Bucharest'!Z27+'P6 - Exeter'!Z27+'P7 - Tallin'!Z27+'P8 - Gordon'!Z27+'P9 - Sakhnin'!Z27+'P10 - Talpiot'!Z27+'P11- Salzburg'!Z27=0,"",'P1 - Kibbutzim'!Z27+'P2 - Mofet'!Z27+'P3 - Beit Berl'!Z27+'P4 - Kaye'!Z27+'P5 - Bucharest'!Z27+'P6 - Exeter'!Z27+'P7 - Tallin'!Z27+'P8 - Gordon'!Z27+'P9 - Sakhnin'!Z27+'P10 - Talpiot'!Z27+'P11- Salzburg'!Z27)</f>
        <v>3</v>
      </c>
      <c r="AA27" s="63">
        <f>IF('P1 - Kibbutzim'!AA27+'P2 - Mofet'!AA27+'P3 - Beit Berl'!AA27+'P4 - Kaye'!AA27+'P5 - Bucharest'!AA27+'P6 - Exeter'!AA27+'P7 - Tallin'!AA27+'P8 - Gordon'!AA27+'P9 - Sakhnin'!AA27+'P10 - Talpiot'!AA27+'P11- Salzburg'!AA27=0,"",'P1 - Kibbutzim'!AA27+'P2 - Mofet'!AA27+'P3 - Beit Berl'!AA27+'P4 - Kaye'!AA27+'P5 - Bucharest'!AA27+'P6 - Exeter'!AA27+'P7 - Tallin'!AA27+'P8 - Gordon'!AA27+'P9 - Sakhnin'!AA27+'P10 - Talpiot'!AA27+'P11- Salzburg'!AA27)</f>
        <v>4</v>
      </c>
      <c r="AB27" s="63">
        <f>IF('P1 - Kibbutzim'!AB27+'P2 - Mofet'!AB27+'P3 - Beit Berl'!AB27+'P4 - Kaye'!AB27+'P5 - Bucharest'!AB27+'P6 - Exeter'!AB27+'P7 - Tallin'!AB27+'P8 - Gordon'!AB27+'P9 - Sakhnin'!AB27+'P10 - Talpiot'!AB27+'P11- Salzburg'!AB27=0,"",'P1 - Kibbutzim'!AB27+'P2 - Mofet'!AB27+'P3 - Beit Berl'!AB27+'P4 - Kaye'!AB27+'P5 - Bucharest'!AB27+'P6 - Exeter'!AB27+'P7 - Tallin'!AB27+'P8 - Gordon'!AB27+'P9 - Sakhnin'!AB27+'P10 - Talpiot'!AB27+'P11- Salzburg'!AB27)</f>
        <v>3</v>
      </c>
      <c r="AC27" s="63">
        <f>IF('P1 - Kibbutzim'!AC27+'P2 - Mofet'!AC27+'P3 - Beit Berl'!AC27+'P4 - Kaye'!AC27+'P5 - Bucharest'!AC27+'P6 - Exeter'!AC27+'P7 - Tallin'!AC27+'P8 - Gordon'!AC27+'P9 - Sakhnin'!AC27+'P10 - Talpiot'!AC27+'P11- Salzburg'!AC27=0,"",'P1 - Kibbutzim'!AC27+'P2 - Mofet'!AC27+'P3 - Beit Berl'!AC27+'P4 - Kaye'!AC27+'P5 - Bucharest'!AC27+'P6 - Exeter'!AC27+'P7 - Tallin'!AC27+'P8 - Gordon'!AC27+'P9 - Sakhnin'!AC27+'P10 - Talpiot'!AC27+'P11- Salzburg'!AC27)</f>
        <v>4</v>
      </c>
      <c r="AD27" s="64">
        <f>IF('P1 - Kibbutzim'!AD27+'P2 - Mofet'!AD27+'P3 - Beit Berl'!AD27+'P4 - Kaye'!AD27+'P5 - Bucharest'!AD27+'P6 - Exeter'!AD27+'P7 - Tallin'!AD27+'P8 - Gordon'!AD27+'P9 - Sakhnin'!AD27+'P10 - Talpiot'!AD27+'P11- Salzburg'!AD27=0,"",'P1 - Kibbutzim'!AD27+'P2 - Mofet'!AD27+'P3 - Beit Berl'!AD27+'P4 - Kaye'!AD27+'P5 - Bucharest'!AD27+'P6 - Exeter'!AD27+'P7 - Tallin'!AD27+'P8 - Gordon'!AD27+'P9 - Sakhnin'!AD27+'P10 - Talpiot'!AD27+'P11- Salzburg'!AD27)</f>
        <v>3</v>
      </c>
      <c r="AE27" s="64" t="str">
        <f>IF('P1 - Kibbutzim'!AE27+'P2 - Mofet'!AE27+'P3 - Beit Berl'!AE27+'P4 - Kaye'!AE27+'P5 - Bucharest'!AE27+'P6 - Exeter'!AE27+'P7 - Tallin'!AE27+'P8 - Gordon'!AE27+'P9 - Sakhnin'!AE27+'P10 - Talpiot'!AE27+'P11- Salzburg'!AE27=0,"",'P1 - Kibbutzim'!AE27+'P2 - Mofet'!AE27+'P3 - Beit Berl'!AE27+'P4 - Kaye'!AE27+'P5 - Bucharest'!AE27+'P6 - Exeter'!AE27+'P7 - Tallin'!AE27+'P8 - Gordon'!AE27+'P9 - Sakhnin'!AE27+'P10 - Talpiot'!AE27+'P11- Salzburg'!AE27)</f>
        <v/>
      </c>
      <c r="AF27" s="63" t="str">
        <f>IF('P1 - Kibbutzim'!AF27+'P2 - Mofet'!AF27+'P3 - Beit Berl'!AF27+'P4 - Kaye'!AF27+'P5 - Bucharest'!AF27+'P6 - Exeter'!AF27+'P7 - Tallin'!AF27+'P8 - Gordon'!AF27+'P9 - Sakhnin'!AF27+'P10 - Talpiot'!AF27+'P11- Salzburg'!AF27=0,"",'P1 - Kibbutzim'!AF27+'P2 - Mofet'!AF27+'P3 - Beit Berl'!AF27+'P4 - Kaye'!AF27+'P5 - Bucharest'!AF27+'P6 - Exeter'!AF27+'P7 - Tallin'!AF27+'P8 - Gordon'!AF27+'P9 - Sakhnin'!AF27+'P10 - Talpiot'!AF27+'P11- Salzburg'!AF27)</f>
        <v/>
      </c>
      <c r="AG27" s="63">
        <f>IF('P1 - Kibbutzim'!AG27+'P2 - Mofet'!AG27+'P3 - Beit Berl'!AG27+'P4 - Kaye'!AG27+'P5 - Bucharest'!AG27+'P6 - Exeter'!AG27+'P7 - Tallin'!AG27+'P8 - Gordon'!AG27+'P9 - Sakhnin'!AG27+'P10 - Talpiot'!AG27+'P11- Salzburg'!AG27=0,"",'P1 - Kibbutzim'!AG27+'P2 - Mofet'!AG27+'P3 - Beit Berl'!AG27+'P4 - Kaye'!AG27+'P5 - Bucharest'!AG27+'P6 - Exeter'!AG27+'P7 - Tallin'!AG27+'P8 - Gordon'!AG27+'P9 - Sakhnin'!AG27+'P10 - Talpiot'!AG27+'P11- Salzburg'!AG27)</f>
        <v>4</v>
      </c>
      <c r="AH27" s="63" t="str">
        <f>IF('P1 - Kibbutzim'!AH27+'P2 - Mofet'!AH27+'P3 - Beit Berl'!AH27+'P4 - Kaye'!AH27+'P5 - Bucharest'!AH27+'P6 - Exeter'!AH27+'P7 - Tallin'!AH27+'P8 - Gordon'!AH27+'P9 - Sakhnin'!AH27+'P10 - Talpiot'!AH27+'P11- Salzburg'!AH27=0,"",'P1 - Kibbutzim'!AH27+'P2 - Mofet'!AH27+'P3 - Beit Berl'!AH27+'P4 - Kaye'!AH27+'P5 - Bucharest'!AH27+'P6 - Exeter'!AH27+'P7 - Tallin'!AH27+'P8 - Gordon'!AH27+'P9 - Sakhnin'!AH27+'P10 - Talpiot'!AH27+'P11- Salzburg'!AH27)</f>
        <v/>
      </c>
      <c r="AI27" s="63" t="str">
        <f>IF('P1 - Kibbutzim'!AI27+'P2 - Mofet'!AI27+'P3 - Beit Berl'!AI27+'P4 - Kaye'!AI27+'P5 - Bucharest'!AI27+'P6 - Exeter'!AI27+'P7 - Tallin'!AI27+'P8 - Gordon'!AI27+'P9 - Sakhnin'!AI27+'P10 - Talpiot'!AI27+'P11- Salzburg'!AI27=0,"",'P1 - Kibbutzim'!AI27+'P2 - Mofet'!AI27+'P3 - Beit Berl'!AI27+'P4 - Kaye'!AI27+'P5 - Bucharest'!AI27+'P6 - Exeter'!AI27+'P7 - Tallin'!AI27+'P8 - Gordon'!AI27+'P9 - Sakhnin'!AI27+'P10 - Talpiot'!AI27+'P11- Salzburg'!AI27)</f>
        <v/>
      </c>
      <c r="AJ27" s="63" t="str">
        <f>IF('P1 - Kibbutzim'!AJ27+'P2 - Mofet'!AJ27+'P3 - Beit Berl'!AJ27+'P4 - Kaye'!AJ27+'P5 - Bucharest'!AJ27+'P6 - Exeter'!AJ27+'P7 - Tallin'!AJ27+'P8 - Gordon'!AJ27+'P9 - Sakhnin'!AJ27+'P10 - Talpiot'!AJ27+'P11- Salzburg'!AJ27=0,"",'P1 - Kibbutzim'!AJ27+'P2 - Mofet'!AJ27+'P3 - Beit Berl'!AJ27+'P4 - Kaye'!AJ27+'P5 - Bucharest'!AJ27+'P6 - Exeter'!AJ27+'P7 - Tallin'!AJ27+'P8 - Gordon'!AJ27+'P9 - Sakhnin'!AJ27+'P10 - Talpiot'!AJ27+'P11- Salzburg'!AJ27)</f>
        <v/>
      </c>
      <c r="AK27" s="63" t="str">
        <f>IF('P1 - Kibbutzim'!AK27+'P2 - Mofet'!AK27+'P3 - Beit Berl'!AK27+'P4 - Kaye'!AK27+'P5 - Bucharest'!AK27+'P6 - Exeter'!AK27+'P7 - Tallin'!AK27+'P8 - Gordon'!AK27+'P9 - Sakhnin'!AK27+'P10 - Talpiot'!AK27+'P11- Salzburg'!AK27=0,"",'P1 - Kibbutzim'!AK27+'P2 - Mofet'!AK27+'P3 - Beit Berl'!AK27+'P4 - Kaye'!AK27+'P5 - Bucharest'!AK27+'P6 - Exeter'!AK27+'P7 - Tallin'!AK27+'P8 - Gordon'!AK27+'P9 - Sakhnin'!AK27+'P10 - Talpiot'!AK27+'P11- Salzburg'!AK27)</f>
        <v/>
      </c>
      <c r="AL27" s="63">
        <f>IF('P1 - Kibbutzim'!AL27+'P2 - Mofet'!AL27+'P3 - Beit Berl'!AL27+'P4 - Kaye'!AL27+'P5 - Bucharest'!AL27+'P6 - Exeter'!AL27+'P7 - Tallin'!AL27+'P8 - Gordon'!AL27+'P9 - Sakhnin'!AL27+'P10 - Talpiot'!AL27+'P11- Salzburg'!AL27=0,"",'P1 - Kibbutzim'!AL27+'P2 - Mofet'!AL27+'P3 - Beit Berl'!AL27+'P4 - Kaye'!AL27+'P5 - Bucharest'!AL27+'P6 - Exeter'!AL27+'P7 - Tallin'!AL27+'P8 - Gordon'!AL27+'P9 - Sakhnin'!AL27+'P10 - Talpiot'!AL27+'P11- Salzburg'!AL27)</f>
        <v>10</v>
      </c>
      <c r="AM27" s="63">
        <f>IF('P1 - Kibbutzim'!AM27+'P2 - Mofet'!AM27+'P3 - Beit Berl'!AM27+'P4 - Kaye'!AM27+'P5 - Bucharest'!AM27+'P6 - Exeter'!AM27+'P7 - Tallin'!AM27+'P8 - Gordon'!AM27+'P9 - Sakhnin'!AM27+'P10 - Talpiot'!AM27+'P11- Salzburg'!AM27=0,"",'P1 - Kibbutzim'!AM27+'P2 - Mofet'!AM27+'P3 - Beit Berl'!AM27+'P4 - Kaye'!AM27+'P5 - Bucharest'!AM27+'P6 - Exeter'!AM27+'P7 - Tallin'!AM27+'P8 - Gordon'!AM27+'P9 - Sakhnin'!AM27+'P10 - Talpiot'!AM27+'P11- Salzburg'!AM27)</f>
        <v>20</v>
      </c>
      <c r="AN27" s="63">
        <f>IF('P1 - Kibbutzim'!AN27+'P2 - Mofet'!AN27+'P3 - Beit Berl'!AN27+'P4 - Kaye'!AN27+'P5 - Bucharest'!AN27+'P6 - Exeter'!AN27+'P7 - Tallin'!AN27+'P8 - Gordon'!AN27+'P9 - Sakhnin'!AN27+'P10 - Talpiot'!AN27+'P11- Salzburg'!AN27=0,"",'P1 - Kibbutzim'!AN27+'P2 - Mofet'!AN27+'P3 - Beit Berl'!AN27+'P4 - Kaye'!AN27+'P5 - Bucharest'!AN27+'P6 - Exeter'!AN27+'P7 - Tallin'!AN27+'P8 - Gordon'!AN27+'P9 - Sakhnin'!AN27+'P10 - Talpiot'!AN27+'P11- Salzburg'!AN27)</f>
        <v>30</v>
      </c>
      <c r="AO27" s="63">
        <f>IF('P1 - Kibbutzim'!AO27+'P2 - Mofet'!AO27+'P3 - Beit Berl'!AO27+'P4 - Kaye'!AO27+'P5 - Bucharest'!AO27+'P6 - Exeter'!AO27+'P7 - Tallin'!AO27+'P8 - Gordon'!AO27+'P9 - Sakhnin'!AO27+'P10 - Talpiot'!AO27+'P11- Salzburg'!AO27=0,"",'P1 - Kibbutzim'!AO27+'P2 - Mofet'!AO27+'P3 - Beit Berl'!AO27+'P4 - Kaye'!AO27+'P5 - Bucharest'!AO27+'P6 - Exeter'!AO27+'P7 - Tallin'!AO27+'P8 - Gordon'!AO27+'P9 - Sakhnin'!AO27+'P10 - Talpiot'!AO27+'P11- Salzburg'!AO27)</f>
        <v>40</v>
      </c>
      <c r="AP27" s="64" t="str">
        <f>IF('P1 - Kibbutzim'!AP27+'P2 - Mofet'!AP27+'P3 - Beit Berl'!AP27+'P4 - Kaye'!AP27+'P5 - Bucharest'!AP27+'P6 - Exeter'!AP27+'P7 - Tallin'!AP27+'P8 - Gordon'!AP27+'P9 - Sakhnin'!AP27+'P10 - Talpiot'!AP27+'P11- Salzburg'!AP27=0,"",'P1 - Kibbutzim'!AP27+'P2 - Mofet'!AP27+'P3 - Beit Berl'!AP27+'P4 - Kaye'!AP27+'P5 - Bucharest'!AP27+'P6 - Exeter'!AP27+'P7 - Tallin'!AP27+'P8 - Gordon'!AP27+'P9 - Sakhnin'!AP27+'P10 - Talpiot'!AP27+'P11- Salzburg'!AP27)</f>
        <v/>
      </c>
      <c r="AQ27" s="64" t="str">
        <f>IF('P1 - Kibbutzim'!AQ27+'P2 - Mofet'!AQ27+'P3 - Beit Berl'!AQ27+'P4 - Kaye'!AQ27+'P5 - Bucharest'!AQ27+'P6 - Exeter'!AQ27+'P7 - Tallin'!AQ27+'P8 - Gordon'!AQ27+'P9 - Sakhnin'!AQ27+'P10 - Talpiot'!AQ27+'P11- Salzburg'!AQ27=0,"",'P1 - Kibbutzim'!AQ27+'P2 - Mofet'!AQ27+'P3 - Beit Berl'!AQ27+'P4 - Kaye'!AQ27+'P5 - Bucharest'!AQ27+'P6 - Exeter'!AQ27+'P7 - Tallin'!AQ27+'P8 - Gordon'!AQ27+'P9 - Sakhnin'!AQ27+'P10 - Talpiot'!AQ27+'P11- Salzburg'!AQ27)</f>
        <v/>
      </c>
      <c r="AR27" s="63">
        <f>IF('P1 - Kibbutzim'!AR27+'P2 - Mofet'!AR27+'P3 - Beit Berl'!AR27+'P4 - Kaye'!AR27+'P5 - Bucharest'!AR27+'P6 - Exeter'!AR27+'P7 - Tallin'!AR27+'P8 - Gordon'!AR27+'P9 - Sakhnin'!AR27+'P10 - Talpiot'!AR27+'P11- Salzburg'!AR27=0,"",'P1 - Kibbutzim'!AR27+'P2 - Mofet'!AR27+'P3 - Beit Berl'!AR27+'P4 - Kaye'!AR27+'P5 - Bucharest'!AR27+'P6 - Exeter'!AR27+'P7 - Tallin'!AR27+'P8 - Gordon'!AR27+'P9 - Sakhnin'!AR27+'P10 - Talpiot'!AR27+'P11- Salzburg'!AR27)</f>
        <v>5</v>
      </c>
      <c r="AS27" s="63">
        <f>IF('P1 - Kibbutzim'!AS27+'P2 - Mofet'!AS27+'P3 - Beit Berl'!AS27+'P4 - Kaye'!AS27+'P5 - Bucharest'!AS27+'P6 - Exeter'!AS27+'P7 - Tallin'!AS27+'P8 - Gordon'!AS27+'P9 - Sakhnin'!AS27+'P10 - Talpiot'!AS27+'P11- Salzburg'!AS27=0,"",'P1 - Kibbutzim'!AS27+'P2 - Mofet'!AS27+'P3 - Beit Berl'!AS27+'P4 - Kaye'!AS27+'P5 - Bucharest'!AS27+'P6 - Exeter'!AS27+'P7 - Tallin'!AS27+'P8 - Gordon'!AS27+'P9 - Sakhnin'!AS27+'P10 - Talpiot'!AS27+'P11- Salzburg'!AS27)</f>
        <v>8</v>
      </c>
      <c r="AU27" s="132">
        <f t="shared" si="2"/>
        <v>46</v>
      </c>
      <c r="AV27" s="132">
        <f t="shared" si="3"/>
        <v>35</v>
      </c>
      <c r="AW27" s="132">
        <f t="shared" si="4"/>
        <v>113</v>
      </c>
    </row>
    <row r="28" spans="1:49" ht="15" customHeight="1" x14ac:dyDescent="0.35">
      <c r="A28" s="9"/>
      <c r="B28" s="12" t="s">
        <v>85</v>
      </c>
      <c r="C28" s="14" t="s">
        <v>35</v>
      </c>
      <c r="D28" s="7"/>
      <c r="E28" s="8"/>
      <c r="F28" s="8"/>
      <c r="G28" s="76"/>
      <c r="H28" s="56"/>
      <c r="I28" s="56"/>
      <c r="J28" s="36" t="str">
        <f>IF('P1 - Kibbutzim'!J28+'P2 - Mofet'!J28+'P3 - Beit Berl'!J28+'P4 - Kaye'!J28+'P5 - Bucharest'!J28+'P6 - Exeter'!J28+'P7 - Tallin'!J28+'P8 - Gordon'!J28+'P9 - Sakhnin'!J28+'P10 - Talpiot'!J28+'P11- Salzburg'!J28=0,"",'P1 - Kibbutzim'!J28+'P2 - Mofet'!J28+'P3 - Beit Berl'!J28+'P4 - Kaye'!J28+'P5 - Bucharest'!J28+'P6 - Exeter'!J28+'P7 - Tallin'!J28+'P8 - Gordon'!J28+'P9 - Sakhnin'!J28+'P10 - Talpiot'!J28+'P11- Salzburg'!J28)</f>
        <v/>
      </c>
      <c r="K28" s="36" t="str">
        <f>IF('P1 - Kibbutzim'!K28+'P2 - Mofet'!K28+'P3 - Beit Berl'!K28+'P4 - Kaye'!K28+'P5 - Bucharest'!K28+'P6 - Exeter'!K28+'P7 - Tallin'!K28+'P8 - Gordon'!K28+'P9 - Sakhnin'!K28+'P10 - Talpiot'!K28+'P11- Salzburg'!K28=0,"",'P1 - Kibbutzim'!K28+'P2 - Mofet'!K28+'P3 - Beit Berl'!K28+'P4 - Kaye'!K28+'P5 - Bucharest'!K28+'P6 - Exeter'!K28+'P7 - Tallin'!K28+'P8 - Gordon'!K28+'P9 - Sakhnin'!K28+'P10 - Talpiot'!K28+'P11- Salzburg'!K28)</f>
        <v/>
      </c>
      <c r="L28" s="36" t="str">
        <f>IF('P1 - Kibbutzim'!L28+'P2 - Mofet'!L28+'P3 - Beit Berl'!L28+'P4 - Kaye'!L28+'P5 - Bucharest'!L28+'P6 - Exeter'!L28+'P7 - Tallin'!L28+'P8 - Gordon'!L28+'P9 - Sakhnin'!L28+'P10 - Talpiot'!L28+'P11- Salzburg'!L28=0,"",'P1 - Kibbutzim'!L28+'P2 - Mofet'!L28+'P3 - Beit Berl'!L28+'P4 - Kaye'!L28+'P5 - Bucharest'!L28+'P6 - Exeter'!L28+'P7 - Tallin'!L28+'P8 - Gordon'!L28+'P9 - Sakhnin'!L28+'P10 - Talpiot'!L28+'P11- Salzburg'!L28)</f>
        <v/>
      </c>
      <c r="M28" s="36">
        <f>IF('P1 - Kibbutzim'!M28+'P2 - Mofet'!M28+'P3 - Beit Berl'!M28+'P4 - Kaye'!M28+'P5 - Bucharest'!M28+'P6 - Exeter'!M28+'P7 - Tallin'!M28+'P8 - Gordon'!M28+'P9 - Sakhnin'!M28+'P10 - Talpiot'!M28+'P11- Salzburg'!M28=0,"",'P1 - Kibbutzim'!M28+'P2 - Mofet'!M28+'P3 - Beit Berl'!M28+'P4 - Kaye'!M28+'P5 - Bucharest'!M28+'P6 - Exeter'!M28+'P7 - Tallin'!M28+'P8 - Gordon'!M28+'P9 - Sakhnin'!M28+'P10 - Talpiot'!M28+'P11- Salzburg'!M28)</f>
        <v>5</v>
      </c>
      <c r="N28" s="36">
        <f>IF('P1 - Kibbutzim'!N28+'P2 - Mofet'!N28+'P3 - Beit Berl'!N28+'P4 - Kaye'!N28+'P5 - Bucharest'!N28+'P6 - Exeter'!N28+'P7 - Tallin'!N28+'P8 - Gordon'!N28+'P9 - Sakhnin'!N28+'P10 - Talpiot'!N28+'P11- Salzburg'!N28=0,"",'P1 - Kibbutzim'!N28+'P2 - Mofet'!N28+'P3 - Beit Berl'!N28+'P4 - Kaye'!N28+'P5 - Bucharest'!N28+'P6 - Exeter'!N28+'P7 - Tallin'!N28+'P8 - Gordon'!N28+'P9 - Sakhnin'!N28+'P10 - Talpiot'!N28+'P11- Salzburg'!N28)</f>
        <v>5</v>
      </c>
      <c r="O28" s="36">
        <f>IF('P1 - Kibbutzim'!O28+'P2 - Mofet'!O28+'P3 - Beit Berl'!O28+'P4 - Kaye'!O28+'P5 - Bucharest'!O28+'P6 - Exeter'!O28+'P7 - Tallin'!O28+'P8 - Gordon'!O28+'P9 - Sakhnin'!O28+'P10 - Talpiot'!O28+'P11- Salzburg'!O28=0,"",'P1 - Kibbutzim'!O28+'P2 - Mofet'!O28+'P3 - Beit Berl'!O28+'P4 - Kaye'!O28+'P5 - Bucharest'!O28+'P6 - Exeter'!O28+'P7 - Tallin'!O28+'P8 - Gordon'!O28+'P9 - Sakhnin'!O28+'P10 - Talpiot'!O28+'P11- Salzburg'!O28)</f>
        <v>5</v>
      </c>
      <c r="P28" s="36">
        <f>IF('P1 - Kibbutzim'!P28+'P2 - Mofet'!P28+'P3 - Beit Berl'!P28+'P4 - Kaye'!P28+'P5 - Bucharest'!P28+'P6 - Exeter'!P28+'P7 - Tallin'!P28+'P8 - Gordon'!P28+'P9 - Sakhnin'!P28+'P10 - Talpiot'!P28+'P11- Salzburg'!P28=0,"",'P1 - Kibbutzim'!P28+'P2 - Mofet'!P28+'P3 - Beit Berl'!P28+'P4 - Kaye'!P28+'P5 - Bucharest'!P28+'P6 - Exeter'!P28+'P7 - Tallin'!P28+'P8 - Gordon'!P28+'P9 - Sakhnin'!P28+'P10 - Talpiot'!P28+'P11- Salzburg'!P28)</f>
        <v>5</v>
      </c>
      <c r="Q28" s="36" t="str">
        <f>IF('P1 - Kibbutzim'!Q28+'P2 - Mofet'!Q28+'P3 - Beit Berl'!Q28+'P4 - Kaye'!Q28+'P5 - Bucharest'!Q28+'P6 - Exeter'!Q28+'P7 - Tallin'!Q28+'P8 - Gordon'!Q28+'P9 - Sakhnin'!Q28+'P10 - Talpiot'!Q28+'P11- Salzburg'!Q28=0,"",'P1 - Kibbutzim'!Q28+'P2 - Mofet'!Q28+'P3 - Beit Berl'!Q28+'P4 - Kaye'!Q28+'P5 - Bucharest'!Q28+'P6 - Exeter'!Q28+'P7 - Tallin'!Q28+'P8 - Gordon'!Q28+'P9 - Sakhnin'!Q28+'P10 - Talpiot'!Q28+'P11- Salzburg'!Q28)</f>
        <v/>
      </c>
      <c r="R28" s="37" t="str">
        <f>IF('P1 - Kibbutzim'!R28+'P2 - Mofet'!R28+'P3 - Beit Berl'!R28+'P4 - Kaye'!R28+'P5 - Bucharest'!R28+'P6 - Exeter'!R28+'P7 - Tallin'!R28+'P8 - Gordon'!R28+'P9 - Sakhnin'!R28+'P10 - Talpiot'!R28+'P11- Salzburg'!R28=0,"",'P1 - Kibbutzim'!R28+'P2 - Mofet'!R28+'P3 - Beit Berl'!R28+'P4 - Kaye'!R28+'P5 - Bucharest'!R28+'P6 - Exeter'!R28+'P7 - Tallin'!R28+'P8 - Gordon'!R28+'P9 - Sakhnin'!R28+'P10 - Talpiot'!R28+'P11- Salzburg'!R28)</f>
        <v/>
      </c>
      <c r="S28" s="37" t="str">
        <f>IF('P1 - Kibbutzim'!S28+'P2 - Mofet'!S28+'P3 - Beit Berl'!S28+'P4 - Kaye'!S28+'P5 - Bucharest'!S28+'P6 - Exeter'!S28+'P7 - Tallin'!S28+'P8 - Gordon'!S28+'P9 - Sakhnin'!S28+'P10 - Talpiot'!S28+'P11- Salzburg'!S28=0,"",'P1 - Kibbutzim'!S28+'P2 - Mofet'!S28+'P3 - Beit Berl'!S28+'P4 - Kaye'!S28+'P5 - Bucharest'!S28+'P6 - Exeter'!S28+'P7 - Tallin'!S28+'P8 - Gordon'!S28+'P9 - Sakhnin'!S28+'P10 - Talpiot'!S28+'P11- Salzburg'!S28)</f>
        <v/>
      </c>
      <c r="T28" s="36" t="str">
        <f>IF('P1 - Kibbutzim'!T28+'P2 - Mofet'!T28+'P3 - Beit Berl'!T28+'P4 - Kaye'!T28+'P5 - Bucharest'!T28+'P6 - Exeter'!T28+'P7 - Tallin'!T28+'P8 - Gordon'!T28+'P9 - Sakhnin'!T28+'P10 - Talpiot'!T28+'P11- Salzburg'!T28=0,"",'P1 - Kibbutzim'!T28+'P2 - Mofet'!T28+'P3 - Beit Berl'!T28+'P4 - Kaye'!T28+'P5 - Bucharest'!T28+'P6 - Exeter'!T28+'P7 - Tallin'!T28+'P8 - Gordon'!T28+'P9 - Sakhnin'!T28+'P10 - Talpiot'!T28+'P11- Salzburg'!T28)</f>
        <v/>
      </c>
      <c r="U28" s="36" t="str">
        <f>IF('P1 - Kibbutzim'!U28+'P2 - Mofet'!U28+'P3 - Beit Berl'!U28+'P4 - Kaye'!U28+'P5 - Bucharest'!U28+'P6 - Exeter'!U28+'P7 - Tallin'!U28+'P8 - Gordon'!U28+'P9 - Sakhnin'!U28+'P10 - Talpiot'!U28+'P11- Salzburg'!U28=0,"",'P1 - Kibbutzim'!U28+'P2 - Mofet'!U28+'P3 - Beit Berl'!U28+'P4 - Kaye'!U28+'P5 - Bucharest'!U28+'P6 - Exeter'!U28+'P7 - Tallin'!U28+'P8 - Gordon'!U28+'P9 - Sakhnin'!U28+'P10 - Talpiot'!U28+'P11- Salzburg'!U28)</f>
        <v/>
      </c>
      <c r="V28" s="36">
        <f>IF('P1 - Kibbutzim'!V28+'P2 - Mofet'!V28+'P3 - Beit Berl'!V28+'P4 - Kaye'!V28+'P5 - Bucharest'!V28+'P6 - Exeter'!V28+'P7 - Tallin'!V28+'P8 - Gordon'!V28+'P9 - Sakhnin'!V28+'P10 - Talpiot'!V28+'P11- Salzburg'!V28=0,"",'P1 - Kibbutzim'!V28+'P2 - Mofet'!V28+'P3 - Beit Berl'!V28+'P4 - Kaye'!V28+'P5 - Bucharest'!V28+'P6 - Exeter'!V28+'P7 - Tallin'!V28+'P8 - Gordon'!V28+'P9 - Sakhnin'!V28+'P10 - Talpiot'!V28+'P11- Salzburg'!V28)</f>
        <v>3</v>
      </c>
      <c r="W28" s="36">
        <f>IF('P1 - Kibbutzim'!W28+'P2 - Mofet'!W28+'P3 - Beit Berl'!W28+'P4 - Kaye'!W28+'P5 - Bucharest'!W28+'P6 - Exeter'!W28+'P7 - Tallin'!W28+'P8 - Gordon'!W28+'P9 - Sakhnin'!W28+'P10 - Talpiot'!W28+'P11- Salzburg'!W28=0,"",'P1 - Kibbutzim'!W28+'P2 - Mofet'!W28+'P3 - Beit Berl'!W28+'P4 - Kaye'!W28+'P5 - Bucharest'!W28+'P6 - Exeter'!W28+'P7 - Tallin'!W28+'P8 - Gordon'!W28+'P9 - Sakhnin'!W28+'P10 - Talpiot'!W28+'P11- Salzburg'!W28)</f>
        <v>2</v>
      </c>
      <c r="X28" s="36">
        <f>IF('P1 - Kibbutzim'!X28+'P2 - Mofet'!X28+'P3 - Beit Berl'!X28+'P4 - Kaye'!X28+'P5 - Bucharest'!X28+'P6 - Exeter'!X28+'P7 - Tallin'!X28+'P8 - Gordon'!X28+'P9 - Sakhnin'!X28+'P10 - Talpiot'!X28+'P11- Salzburg'!X28=0,"",'P1 - Kibbutzim'!X28+'P2 - Mofet'!X28+'P3 - Beit Berl'!X28+'P4 - Kaye'!X28+'P5 - Bucharest'!X28+'P6 - Exeter'!X28+'P7 - Tallin'!X28+'P8 - Gordon'!X28+'P9 - Sakhnin'!X28+'P10 - Talpiot'!X28+'P11- Salzburg'!X28)</f>
        <v>3</v>
      </c>
      <c r="Y28" s="36">
        <f>IF('P1 - Kibbutzim'!Y28+'P2 - Mofet'!Y28+'P3 - Beit Berl'!Y28+'P4 - Kaye'!Y28+'P5 - Bucharest'!Y28+'P6 - Exeter'!Y28+'P7 - Tallin'!Y28+'P8 - Gordon'!Y28+'P9 - Sakhnin'!Y28+'P10 - Talpiot'!Y28+'P11- Salzburg'!Y28=0,"",'P1 - Kibbutzim'!Y28+'P2 - Mofet'!Y28+'P3 - Beit Berl'!Y28+'P4 - Kaye'!Y28+'P5 - Bucharest'!Y28+'P6 - Exeter'!Y28+'P7 - Tallin'!Y28+'P8 - Gordon'!Y28+'P9 - Sakhnin'!Y28+'P10 - Talpiot'!Y28+'P11- Salzburg'!Y28)</f>
        <v>2</v>
      </c>
      <c r="Z28" s="36">
        <f>IF('P1 - Kibbutzim'!Z28+'P2 - Mofet'!Z28+'P3 - Beit Berl'!Z28+'P4 - Kaye'!Z28+'P5 - Bucharest'!Z28+'P6 - Exeter'!Z28+'P7 - Tallin'!Z28+'P8 - Gordon'!Z28+'P9 - Sakhnin'!Z28+'P10 - Talpiot'!Z28+'P11- Salzburg'!Z28=0,"",'P1 - Kibbutzim'!Z28+'P2 - Mofet'!Z28+'P3 - Beit Berl'!Z28+'P4 - Kaye'!Z28+'P5 - Bucharest'!Z28+'P6 - Exeter'!Z28+'P7 - Tallin'!Z28+'P8 - Gordon'!Z28+'P9 - Sakhnin'!Z28+'P10 - Talpiot'!Z28+'P11- Salzburg'!Z28)</f>
        <v>3</v>
      </c>
      <c r="AA28" s="36">
        <f>IF('P1 - Kibbutzim'!AA28+'P2 - Mofet'!AA28+'P3 - Beit Berl'!AA28+'P4 - Kaye'!AA28+'P5 - Bucharest'!AA28+'P6 - Exeter'!AA28+'P7 - Tallin'!AA28+'P8 - Gordon'!AA28+'P9 - Sakhnin'!AA28+'P10 - Talpiot'!AA28+'P11- Salzburg'!AA28=0,"",'P1 - Kibbutzim'!AA28+'P2 - Mofet'!AA28+'P3 - Beit Berl'!AA28+'P4 - Kaye'!AA28+'P5 - Bucharest'!AA28+'P6 - Exeter'!AA28+'P7 - Tallin'!AA28+'P8 - Gordon'!AA28+'P9 - Sakhnin'!AA28+'P10 - Talpiot'!AA28+'P11- Salzburg'!AA28)</f>
        <v>2</v>
      </c>
      <c r="AB28" s="36">
        <f>IF('P1 - Kibbutzim'!AB28+'P2 - Mofet'!AB28+'P3 - Beit Berl'!AB28+'P4 - Kaye'!AB28+'P5 - Bucharest'!AB28+'P6 - Exeter'!AB28+'P7 - Tallin'!AB28+'P8 - Gordon'!AB28+'P9 - Sakhnin'!AB28+'P10 - Talpiot'!AB28+'P11- Salzburg'!AB28=0,"",'P1 - Kibbutzim'!AB28+'P2 - Mofet'!AB28+'P3 - Beit Berl'!AB28+'P4 - Kaye'!AB28+'P5 - Bucharest'!AB28+'P6 - Exeter'!AB28+'P7 - Tallin'!AB28+'P8 - Gordon'!AB28+'P9 - Sakhnin'!AB28+'P10 - Talpiot'!AB28+'P11- Salzburg'!AB28)</f>
        <v>3</v>
      </c>
      <c r="AC28" s="36">
        <f>IF('P1 - Kibbutzim'!AC28+'P2 - Mofet'!AC28+'P3 - Beit Berl'!AC28+'P4 - Kaye'!AC28+'P5 - Bucharest'!AC28+'P6 - Exeter'!AC28+'P7 - Tallin'!AC28+'P8 - Gordon'!AC28+'P9 - Sakhnin'!AC28+'P10 - Talpiot'!AC28+'P11- Salzburg'!AC28=0,"",'P1 - Kibbutzim'!AC28+'P2 - Mofet'!AC28+'P3 - Beit Berl'!AC28+'P4 - Kaye'!AC28+'P5 - Bucharest'!AC28+'P6 - Exeter'!AC28+'P7 - Tallin'!AC28+'P8 - Gordon'!AC28+'P9 - Sakhnin'!AC28+'P10 - Talpiot'!AC28+'P11- Salzburg'!AC28)</f>
        <v>2</v>
      </c>
      <c r="AD28" s="37" t="str">
        <f>IF('P1 - Kibbutzim'!AD28+'P2 - Mofet'!AD28+'P3 - Beit Berl'!AD28+'P4 - Kaye'!AD28+'P5 - Bucharest'!AD28+'P6 - Exeter'!AD28+'P7 - Tallin'!AD28+'P8 - Gordon'!AD28+'P9 - Sakhnin'!AD28+'P10 - Talpiot'!AD28+'P11- Salzburg'!AD28=0,"",'P1 - Kibbutzim'!AD28+'P2 - Mofet'!AD28+'P3 - Beit Berl'!AD28+'P4 - Kaye'!AD28+'P5 - Bucharest'!AD28+'P6 - Exeter'!AD28+'P7 - Tallin'!AD28+'P8 - Gordon'!AD28+'P9 - Sakhnin'!AD28+'P10 - Talpiot'!AD28+'P11- Salzburg'!AD28)</f>
        <v/>
      </c>
      <c r="AE28" s="37" t="str">
        <f>IF('P1 - Kibbutzim'!AE28+'P2 - Mofet'!AE28+'P3 - Beit Berl'!AE28+'P4 - Kaye'!AE28+'P5 - Bucharest'!AE28+'P6 - Exeter'!AE28+'P7 - Tallin'!AE28+'P8 - Gordon'!AE28+'P9 - Sakhnin'!AE28+'P10 - Talpiot'!AE28+'P11- Salzburg'!AE28=0,"",'P1 - Kibbutzim'!AE28+'P2 - Mofet'!AE28+'P3 - Beit Berl'!AE28+'P4 - Kaye'!AE28+'P5 - Bucharest'!AE28+'P6 - Exeter'!AE28+'P7 - Tallin'!AE28+'P8 - Gordon'!AE28+'P9 - Sakhnin'!AE28+'P10 - Talpiot'!AE28+'P11- Salzburg'!AE28)</f>
        <v/>
      </c>
      <c r="AF28" s="36">
        <f>IF('P1 - Kibbutzim'!AF28+'P2 - Mofet'!AF28+'P3 - Beit Berl'!AF28+'P4 - Kaye'!AF28+'P5 - Bucharest'!AF28+'P6 - Exeter'!AF28+'P7 - Tallin'!AF28+'P8 - Gordon'!AF28+'P9 - Sakhnin'!AF28+'P10 - Talpiot'!AF28+'P11- Salzburg'!AF28=0,"",'P1 - Kibbutzim'!AF28+'P2 - Mofet'!AF28+'P3 - Beit Berl'!AF28+'P4 - Kaye'!AF28+'P5 - Bucharest'!AF28+'P6 - Exeter'!AF28+'P7 - Tallin'!AF28+'P8 - Gordon'!AF28+'P9 - Sakhnin'!AF28+'P10 - Talpiot'!AF28+'P11- Salzburg'!AF28)</f>
        <v>3</v>
      </c>
      <c r="AG28" s="36">
        <f>IF('P1 - Kibbutzim'!AG28+'P2 - Mofet'!AG28+'P3 - Beit Berl'!AG28+'P4 - Kaye'!AG28+'P5 - Bucharest'!AG28+'P6 - Exeter'!AG28+'P7 - Tallin'!AG28+'P8 - Gordon'!AG28+'P9 - Sakhnin'!AG28+'P10 - Talpiot'!AG28+'P11- Salzburg'!AG28=0,"",'P1 - Kibbutzim'!AG28+'P2 - Mofet'!AG28+'P3 - Beit Berl'!AG28+'P4 - Kaye'!AG28+'P5 - Bucharest'!AG28+'P6 - Exeter'!AG28+'P7 - Tallin'!AG28+'P8 - Gordon'!AG28+'P9 - Sakhnin'!AG28+'P10 - Talpiot'!AG28+'P11- Salzburg'!AG28)</f>
        <v>2</v>
      </c>
      <c r="AH28" s="36" t="str">
        <f>IF('P1 - Kibbutzim'!AH28+'P2 - Mofet'!AH28+'P3 - Beit Berl'!AH28+'P4 - Kaye'!AH28+'P5 - Bucharest'!AH28+'P6 - Exeter'!AH28+'P7 - Tallin'!AH28+'P8 - Gordon'!AH28+'P9 - Sakhnin'!AH28+'P10 - Talpiot'!AH28+'P11- Salzburg'!AH28=0,"",'P1 - Kibbutzim'!AH28+'P2 - Mofet'!AH28+'P3 - Beit Berl'!AH28+'P4 - Kaye'!AH28+'P5 - Bucharest'!AH28+'P6 - Exeter'!AH28+'P7 - Tallin'!AH28+'P8 - Gordon'!AH28+'P9 - Sakhnin'!AH28+'P10 - Talpiot'!AH28+'P11- Salzburg'!AH28)</f>
        <v/>
      </c>
      <c r="AI28" s="36" t="str">
        <f>IF('P1 - Kibbutzim'!AI28+'P2 - Mofet'!AI28+'P3 - Beit Berl'!AI28+'P4 - Kaye'!AI28+'P5 - Bucharest'!AI28+'P6 - Exeter'!AI28+'P7 - Tallin'!AI28+'P8 - Gordon'!AI28+'P9 - Sakhnin'!AI28+'P10 - Talpiot'!AI28+'P11- Salzburg'!AI28=0,"",'P1 - Kibbutzim'!AI28+'P2 - Mofet'!AI28+'P3 - Beit Berl'!AI28+'P4 - Kaye'!AI28+'P5 - Bucharest'!AI28+'P6 - Exeter'!AI28+'P7 - Tallin'!AI28+'P8 - Gordon'!AI28+'P9 - Sakhnin'!AI28+'P10 - Talpiot'!AI28+'P11- Salzburg'!AI28)</f>
        <v/>
      </c>
      <c r="AJ28" s="36" t="str">
        <f>IF('P1 - Kibbutzim'!AJ28+'P2 - Mofet'!AJ28+'P3 - Beit Berl'!AJ28+'P4 - Kaye'!AJ28+'P5 - Bucharest'!AJ28+'P6 - Exeter'!AJ28+'P7 - Tallin'!AJ28+'P8 - Gordon'!AJ28+'P9 - Sakhnin'!AJ28+'P10 - Talpiot'!AJ28+'P11- Salzburg'!AJ28=0,"",'P1 - Kibbutzim'!AJ28+'P2 - Mofet'!AJ28+'P3 - Beit Berl'!AJ28+'P4 - Kaye'!AJ28+'P5 - Bucharest'!AJ28+'P6 - Exeter'!AJ28+'P7 - Tallin'!AJ28+'P8 - Gordon'!AJ28+'P9 - Sakhnin'!AJ28+'P10 - Talpiot'!AJ28+'P11- Salzburg'!AJ28)</f>
        <v/>
      </c>
      <c r="AK28" s="36" t="str">
        <f>IF('P1 - Kibbutzim'!AK28+'P2 - Mofet'!AK28+'P3 - Beit Berl'!AK28+'P4 - Kaye'!AK28+'P5 - Bucharest'!AK28+'P6 - Exeter'!AK28+'P7 - Tallin'!AK28+'P8 - Gordon'!AK28+'P9 - Sakhnin'!AK28+'P10 - Talpiot'!AK28+'P11- Salzburg'!AK28=0,"",'P1 - Kibbutzim'!AK28+'P2 - Mofet'!AK28+'P3 - Beit Berl'!AK28+'P4 - Kaye'!AK28+'P5 - Bucharest'!AK28+'P6 - Exeter'!AK28+'P7 - Tallin'!AK28+'P8 - Gordon'!AK28+'P9 - Sakhnin'!AK28+'P10 - Talpiot'!AK28+'P11- Salzburg'!AK28)</f>
        <v/>
      </c>
      <c r="AL28" s="36" t="str">
        <f>IF('P1 - Kibbutzim'!AL28+'P2 - Mofet'!AL28+'P3 - Beit Berl'!AL28+'P4 - Kaye'!AL28+'P5 - Bucharest'!AL28+'P6 - Exeter'!AL28+'P7 - Tallin'!AL28+'P8 - Gordon'!AL28+'P9 - Sakhnin'!AL28+'P10 - Talpiot'!AL28+'P11- Salzburg'!AL28=0,"",'P1 - Kibbutzim'!AL28+'P2 - Mofet'!AL28+'P3 - Beit Berl'!AL28+'P4 - Kaye'!AL28+'P5 - Bucharest'!AL28+'P6 - Exeter'!AL28+'P7 - Tallin'!AL28+'P8 - Gordon'!AL28+'P9 - Sakhnin'!AL28+'P10 - Talpiot'!AL28+'P11- Salzburg'!AL28)</f>
        <v/>
      </c>
      <c r="AM28" s="36" t="str">
        <f>IF('P1 - Kibbutzim'!AM28+'P2 - Mofet'!AM28+'P3 - Beit Berl'!AM28+'P4 - Kaye'!AM28+'P5 - Bucharest'!AM28+'P6 - Exeter'!AM28+'P7 - Tallin'!AM28+'P8 - Gordon'!AM28+'P9 - Sakhnin'!AM28+'P10 - Talpiot'!AM28+'P11- Salzburg'!AM28=0,"",'P1 - Kibbutzim'!AM28+'P2 - Mofet'!AM28+'P3 - Beit Berl'!AM28+'P4 - Kaye'!AM28+'P5 - Bucharest'!AM28+'P6 - Exeter'!AM28+'P7 - Tallin'!AM28+'P8 - Gordon'!AM28+'P9 - Sakhnin'!AM28+'P10 - Talpiot'!AM28+'P11- Salzburg'!AM28)</f>
        <v/>
      </c>
      <c r="AN28" s="36" t="str">
        <f>IF('P1 - Kibbutzim'!AN28+'P2 - Mofet'!AN28+'P3 - Beit Berl'!AN28+'P4 - Kaye'!AN28+'P5 - Bucharest'!AN28+'P6 - Exeter'!AN28+'P7 - Tallin'!AN28+'P8 - Gordon'!AN28+'P9 - Sakhnin'!AN28+'P10 - Talpiot'!AN28+'P11- Salzburg'!AN28=0,"",'P1 - Kibbutzim'!AN28+'P2 - Mofet'!AN28+'P3 - Beit Berl'!AN28+'P4 - Kaye'!AN28+'P5 - Bucharest'!AN28+'P6 - Exeter'!AN28+'P7 - Tallin'!AN28+'P8 - Gordon'!AN28+'P9 - Sakhnin'!AN28+'P10 - Talpiot'!AN28+'P11- Salzburg'!AN28)</f>
        <v/>
      </c>
      <c r="AO28" s="36" t="str">
        <f>IF('P1 - Kibbutzim'!AO28+'P2 - Mofet'!AO28+'P3 - Beit Berl'!AO28+'P4 - Kaye'!AO28+'P5 - Bucharest'!AO28+'P6 - Exeter'!AO28+'P7 - Tallin'!AO28+'P8 - Gordon'!AO28+'P9 - Sakhnin'!AO28+'P10 - Talpiot'!AO28+'P11- Salzburg'!AO28=0,"",'P1 - Kibbutzim'!AO28+'P2 - Mofet'!AO28+'P3 - Beit Berl'!AO28+'P4 - Kaye'!AO28+'P5 - Bucharest'!AO28+'P6 - Exeter'!AO28+'P7 - Tallin'!AO28+'P8 - Gordon'!AO28+'P9 - Sakhnin'!AO28+'P10 - Talpiot'!AO28+'P11- Salzburg'!AO28)</f>
        <v/>
      </c>
      <c r="AP28" s="37">
        <f>IF('P1 - Kibbutzim'!AP28+'P2 - Mofet'!AP28+'P3 - Beit Berl'!AP28+'P4 - Kaye'!AP28+'P5 - Bucharest'!AP28+'P6 - Exeter'!AP28+'P7 - Tallin'!AP28+'P8 - Gordon'!AP28+'P9 - Sakhnin'!AP28+'P10 - Talpiot'!AP28+'P11- Salzburg'!AP28=0,"",'P1 - Kibbutzim'!AP28+'P2 - Mofet'!AP28+'P3 - Beit Berl'!AP28+'P4 - Kaye'!AP28+'P5 - Bucharest'!AP28+'P6 - Exeter'!AP28+'P7 - Tallin'!AP28+'P8 - Gordon'!AP28+'P9 - Sakhnin'!AP28+'P10 - Talpiot'!AP28+'P11- Salzburg'!AP28)</f>
        <v>1</v>
      </c>
      <c r="AQ28" s="37" t="str">
        <f>IF('P1 - Kibbutzim'!AQ28+'P2 - Mofet'!AQ28+'P3 - Beit Berl'!AQ28+'P4 - Kaye'!AQ28+'P5 - Bucharest'!AQ28+'P6 - Exeter'!AQ28+'P7 - Tallin'!AQ28+'P8 - Gordon'!AQ28+'P9 - Sakhnin'!AQ28+'P10 - Talpiot'!AQ28+'P11- Salzburg'!AQ28=0,"",'P1 - Kibbutzim'!AQ28+'P2 - Mofet'!AQ28+'P3 - Beit Berl'!AQ28+'P4 - Kaye'!AQ28+'P5 - Bucharest'!AQ28+'P6 - Exeter'!AQ28+'P7 - Tallin'!AQ28+'P8 - Gordon'!AQ28+'P9 - Sakhnin'!AQ28+'P10 - Talpiot'!AQ28+'P11- Salzburg'!AQ28)</f>
        <v/>
      </c>
      <c r="AR28" s="36">
        <f>IF('P1 - Kibbutzim'!AR28+'P2 - Mofet'!AR28+'P3 - Beit Berl'!AR28+'P4 - Kaye'!AR28+'P5 - Bucharest'!AR28+'P6 - Exeter'!AR28+'P7 - Tallin'!AR28+'P8 - Gordon'!AR28+'P9 - Sakhnin'!AR28+'P10 - Talpiot'!AR28+'P11- Salzburg'!AR28=0,"",'P1 - Kibbutzim'!AR28+'P2 - Mofet'!AR28+'P3 - Beit Berl'!AR28+'P4 - Kaye'!AR28+'P5 - Bucharest'!AR28+'P6 - Exeter'!AR28+'P7 - Tallin'!AR28+'P8 - Gordon'!AR28+'P9 - Sakhnin'!AR28+'P10 - Talpiot'!AR28+'P11- Salzburg'!AR28)</f>
        <v>5</v>
      </c>
      <c r="AS28" s="36">
        <f>IF('P1 - Kibbutzim'!AS28+'P2 - Mofet'!AS28+'P3 - Beit Berl'!AS28+'P4 - Kaye'!AS28+'P5 - Bucharest'!AS28+'P6 - Exeter'!AS28+'P7 - Tallin'!AS28+'P8 - Gordon'!AS28+'P9 - Sakhnin'!AS28+'P10 - Talpiot'!AS28+'P11- Salzburg'!AS28=0,"",'P1 - Kibbutzim'!AS28+'P2 - Mofet'!AS28+'P3 - Beit Berl'!AS28+'P4 - Kaye'!AS28+'P5 - Bucharest'!AS28+'P6 - Exeter'!AS28+'P7 - Tallin'!AS28+'P8 - Gordon'!AS28+'P9 - Sakhnin'!AS28+'P10 - Talpiot'!AS28+'P11- Salzburg'!AS28)</f>
        <v>7</v>
      </c>
      <c r="AU28" s="132">
        <f t="shared" si="2"/>
        <v>20</v>
      </c>
      <c r="AV28" s="132">
        <f t="shared" si="3"/>
        <v>25</v>
      </c>
      <c r="AW28" s="132">
        <f t="shared" si="4"/>
        <v>13</v>
      </c>
    </row>
    <row r="29" spans="1:49" ht="15" customHeight="1" x14ac:dyDescent="0.35">
      <c r="A29" s="9"/>
      <c r="B29" s="12" t="s">
        <v>86</v>
      </c>
      <c r="C29" s="14" t="s">
        <v>36</v>
      </c>
      <c r="D29" s="7"/>
      <c r="E29" s="8"/>
      <c r="F29" s="8"/>
      <c r="G29" s="76"/>
      <c r="H29" s="56"/>
      <c r="I29" s="56"/>
      <c r="J29" s="36" t="str">
        <f>IF('P1 - Kibbutzim'!J29+'P2 - Mofet'!J29+'P3 - Beit Berl'!J29+'P4 - Kaye'!J29+'P5 - Bucharest'!J29+'P6 - Exeter'!J29+'P7 - Tallin'!J29+'P8 - Gordon'!J29+'P9 - Sakhnin'!J29+'P10 - Talpiot'!J29+'P11- Salzburg'!J29=0,"",'P1 - Kibbutzim'!J29+'P2 - Mofet'!J29+'P3 - Beit Berl'!J29+'P4 - Kaye'!J29+'P5 - Bucharest'!J29+'P6 - Exeter'!J29+'P7 - Tallin'!J29+'P8 - Gordon'!J29+'P9 - Sakhnin'!J29+'P10 - Talpiot'!J29+'P11- Salzburg'!J29)</f>
        <v/>
      </c>
      <c r="K29" s="36" t="str">
        <f>IF('P1 - Kibbutzim'!K29+'P2 - Mofet'!K29+'P3 - Beit Berl'!K29+'P4 - Kaye'!K29+'P5 - Bucharest'!K29+'P6 - Exeter'!K29+'P7 - Tallin'!K29+'P8 - Gordon'!K29+'P9 - Sakhnin'!K29+'P10 - Talpiot'!K29+'P11- Salzburg'!K29=0,"",'P1 - Kibbutzim'!K29+'P2 - Mofet'!K29+'P3 - Beit Berl'!K29+'P4 - Kaye'!K29+'P5 - Bucharest'!K29+'P6 - Exeter'!K29+'P7 - Tallin'!K29+'P8 - Gordon'!K29+'P9 - Sakhnin'!K29+'P10 - Talpiot'!K29+'P11- Salzburg'!K29)</f>
        <v/>
      </c>
      <c r="L29" s="36" t="str">
        <f>IF('P1 - Kibbutzim'!L29+'P2 - Mofet'!L29+'P3 - Beit Berl'!L29+'P4 - Kaye'!L29+'P5 - Bucharest'!L29+'P6 - Exeter'!L29+'P7 - Tallin'!L29+'P8 - Gordon'!L29+'P9 - Sakhnin'!L29+'P10 - Talpiot'!L29+'P11- Salzburg'!L29=0,"",'P1 - Kibbutzim'!L29+'P2 - Mofet'!L29+'P3 - Beit Berl'!L29+'P4 - Kaye'!L29+'P5 - Bucharest'!L29+'P6 - Exeter'!L29+'P7 - Tallin'!L29+'P8 - Gordon'!L29+'P9 - Sakhnin'!L29+'P10 - Talpiot'!L29+'P11- Salzburg'!L29)</f>
        <v/>
      </c>
      <c r="M29" s="36">
        <f>IF('P1 - Kibbutzim'!M29+'P2 - Mofet'!M29+'P3 - Beit Berl'!M29+'P4 - Kaye'!M29+'P5 - Bucharest'!M29+'P6 - Exeter'!M29+'P7 - Tallin'!M29+'P8 - Gordon'!M29+'P9 - Sakhnin'!M29+'P10 - Talpiot'!M29+'P11- Salzburg'!M29=0,"",'P1 - Kibbutzim'!M29+'P2 - Mofet'!M29+'P3 - Beit Berl'!M29+'P4 - Kaye'!M29+'P5 - Bucharest'!M29+'P6 - Exeter'!M29+'P7 - Tallin'!M29+'P8 - Gordon'!M29+'P9 - Sakhnin'!M29+'P10 - Talpiot'!M29+'P11- Salzburg'!M29)</f>
        <v>5</v>
      </c>
      <c r="N29" s="36">
        <f>IF('P1 - Kibbutzim'!N29+'P2 - Mofet'!N29+'P3 - Beit Berl'!N29+'P4 - Kaye'!N29+'P5 - Bucharest'!N29+'P6 - Exeter'!N29+'P7 - Tallin'!N29+'P8 - Gordon'!N29+'P9 - Sakhnin'!N29+'P10 - Talpiot'!N29+'P11- Salzburg'!N29=0,"",'P1 - Kibbutzim'!N29+'P2 - Mofet'!N29+'P3 - Beit Berl'!N29+'P4 - Kaye'!N29+'P5 - Bucharest'!N29+'P6 - Exeter'!N29+'P7 - Tallin'!N29+'P8 - Gordon'!N29+'P9 - Sakhnin'!N29+'P10 - Talpiot'!N29+'P11- Salzburg'!N29)</f>
        <v>5</v>
      </c>
      <c r="O29" s="36">
        <f>IF('P1 - Kibbutzim'!O29+'P2 - Mofet'!O29+'P3 - Beit Berl'!O29+'P4 - Kaye'!O29+'P5 - Bucharest'!O29+'P6 - Exeter'!O29+'P7 - Tallin'!O29+'P8 - Gordon'!O29+'P9 - Sakhnin'!O29+'P10 - Talpiot'!O29+'P11- Salzburg'!O29=0,"",'P1 - Kibbutzim'!O29+'P2 - Mofet'!O29+'P3 - Beit Berl'!O29+'P4 - Kaye'!O29+'P5 - Bucharest'!O29+'P6 - Exeter'!O29+'P7 - Tallin'!O29+'P8 - Gordon'!O29+'P9 - Sakhnin'!O29+'P10 - Talpiot'!O29+'P11- Salzburg'!O29)</f>
        <v>5</v>
      </c>
      <c r="P29" s="36">
        <f>IF('P1 - Kibbutzim'!P29+'P2 - Mofet'!P29+'P3 - Beit Berl'!P29+'P4 - Kaye'!P29+'P5 - Bucharest'!P29+'P6 - Exeter'!P29+'P7 - Tallin'!P29+'P8 - Gordon'!P29+'P9 - Sakhnin'!P29+'P10 - Talpiot'!P29+'P11- Salzburg'!P29=0,"",'P1 - Kibbutzim'!P29+'P2 - Mofet'!P29+'P3 - Beit Berl'!P29+'P4 - Kaye'!P29+'P5 - Bucharest'!P29+'P6 - Exeter'!P29+'P7 - Tallin'!P29+'P8 - Gordon'!P29+'P9 - Sakhnin'!P29+'P10 - Talpiot'!P29+'P11- Salzburg'!P29)</f>
        <v>5</v>
      </c>
      <c r="Q29" s="36" t="str">
        <f>IF('P1 - Kibbutzim'!Q29+'P2 - Mofet'!Q29+'P3 - Beit Berl'!Q29+'P4 - Kaye'!Q29+'P5 - Bucharest'!Q29+'P6 - Exeter'!Q29+'P7 - Tallin'!Q29+'P8 - Gordon'!Q29+'P9 - Sakhnin'!Q29+'P10 - Talpiot'!Q29+'P11- Salzburg'!Q29=0,"",'P1 - Kibbutzim'!Q29+'P2 - Mofet'!Q29+'P3 - Beit Berl'!Q29+'P4 - Kaye'!Q29+'P5 - Bucharest'!Q29+'P6 - Exeter'!Q29+'P7 - Tallin'!Q29+'P8 - Gordon'!Q29+'P9 - Sakhnin'!Q29+'P10 - Talpiot'!Q29+'P11- Salzburg'!Q29)</f>
        <v/>
      </c>
      <c r="R29" s="37" t="str">
        <f>IF('P1 - Kibbutzim'!R29+'P2 - Mofet'!R29+'P3 - Beit Berl'!R29+'P4 - Kaye'!R29+'P5 - Bucharest'!R29+'P6 - Exeter'!R29+'P7 - Tallin'!R29+'P8 - Gordon'!R29+'P9 - Sakhnin'!R29+'P10 - Talpiot'!R29+'P11- Salzburg'!R29=0,"",'P1 - Kibbutzim'!R29+'P2 - Mofet'!R29+'P3 - Beit Berl'!R29+'P4 - Kaye'!R29+'P5 - Bucharest'!R29+'P6 - Exeter'!R29+'P7 - Tallin'!R29+'P8 - Gordon'!R29+'P9 - Sakhnin'!R29+'P10 - Talpiot'!R29+'P11- Salzburg'!R29)</f>
        <v/>
      </c>
      <c r="S29" s="37" t="str">
        <f>IF('P1 - Kibbutzim'!S29+'P2 - Mofet'!S29+'P3 - Beit Berl'!S29+'P4 - Kaye'!S29+'P5 - Bucharest'!S29+'P6 - Exeter'!S29+'P7 - Tallin'!S29+'P8 - Gordon'!S29+'P9 - Sakhnin'!S29+'P10 - Talpiot'!S29+'P11- Salzburg'!S29=0,"",'P1 - Kibbutzim'!S29+'P2 - Mofet'!S29+'P3 - Beit Berl'!S29+'P4 - Kaye'!S29+'P5 - Bucharest'!S29+'P6 - Exeter'!S29+'P7 - Tallin'!S29+'P8 - Gordon'!S29+'P9 - Sakhnin'!S29+'P10 - Talpiot'!S29+'P11- Salzburg'!S29)</f>
        <v/>
      </c>
      <c r="T29" s="36" t="str">
        <f>IF('P1 - Kibbutzim'!T29+'P2 - Mofet'!T29+'P3 - Beit Berl'!T29+'P4 - Kaye'!T29+'P5 - Bucharest'!T29+'P6 - Exeter'!T29+'P7 - Tallin'!T29+'P8 - Gordon'!T29+'P9 - Sakhnin'!T29+'P10 - Talpiot'!T29+'P11- Salzburg'!T29=0,"",'P1 - Kibbutzim'!T29+'P2 - Mofet'!T29+'P3 - Beit Berl'!T29+'P4 - Kaye'!T29+'P5 - Bucharest'!T29+'P6 - Exeter'!T29+'P7 - Tallin'!T29+'P8 - Gordon'!T29+'P9 - Sakhnin'!T29+'P10 - Talpiot'!T29+'P11- Salzburg'!T29)</f>
        <v/>
      </c>
      <c r="U29" s="36" t="str">
        <f>IF('P1 - Kibbutzim'!U29+'P2 - Mofet'!U29+'P3 - Beit Berl'!U29+'P4 - Kaye'!U29+'P5 - Bucharest'!U29+'P6 - Exeter'!U29+'P7 - Tallin'!U29+'P8 - Gordon'!U29+'P9 - Sakhnin'!U29+'P10 - Talpiot'!U29+'P11- Salzburg'!U29=0,"",'P1 - Kibbutzim'!U29+'P2 - Mofet'!U29+'P3 - Beit Berl'!U29+'P4 - Kaye'!U29+'P5 - Bucharest'!U29+'P6 - Exeter'!U29+'P7 - Tallin'!U29+'P8 - Gordon'!U29+'P9 - Sakhnin'!U29+'P10 - Talpiot'!U29+'P11- Salzburg'!U29)</f>
        <v/>
      </c>
      <c r="V29" s="36">
        <f>IF('P1 - Kibbutzim'!V29+'P2 - Mofet'!V29+'P3 - Beit Berl'!V29+'P4 - Kaye'!V29+'P5 - Bucharest'!V29+'P6 - Exeter'!V29+'P7 - Tallin'!V29+'P8 - Gordon'!V29+'P9 - Sakhnin'!V29+'P10 - Talpiot'!V29+'P11- Salzburg'!V29=0,"",'P1 - Kibbutzim'!V29+'P2 - Mofet'!V29+'P3 - Beit Berl'!V29+'P4 - Kaye'!V29+'P5 - Bucharest'!V29+'P6 - Exeter'!V29+'P7 - Tallin'!V29+'P8 - Gordon'!V29+'P9 - Sakhnin'!V29+'P10 - Talpiot'!V29+'P11- Salzburg'!V29)</f>
        <v>2</v>
      </c>
      <c r="W29" s="36">
        <f>IF('P1 - Kibbutzim'!W29+'P2 - Mofet'!W29+'P3 - Beit Berl'!W29+'P4 - Kaye'!W29+'P5 - Bucharest'!W29+'P6 - Exeter'!W29+'P7 - Tallin'!W29+'P8 - Gordon'!W29+'P9 - Sakhnin'!W29+'P10 - Talpiot'!W29+'P11- Salzburg'!W29=0,"",'P1 - Kibbutzim'!W29+'P2 - Mofet'!W29+'P3 - Beit Berl'!W29+'P4 - Kaye'!W29+'P5 - Bucharest'!W29+'P6 - Exeter'!W29+'P7 - Tallin'!W29+'P8 - Gordon'!W29+'P9 - Sakhnin'!W29+'P10 - Talpiot'!W29+'P11- Salzburg'!W29)</f>
        <v>2</v>
      </c>
      <c r="X29" s="36">
        <f>IF('P1 - Kibbutzim'!X29+'P2 - Mofet'!X29+'P3 - Beit Berl'!X29+'P4 - Kaye'!X29+'P5 - Bucharest'!X29+'P6 - Exeter'!X29+'P7 - Tallin'!X29+'P8 - Gordon'!X29+'P9 - Sakhnin'!X29+'P10 - Talpiot'!X29+'P11- Salzburg'!X29=0,"",'P1 - Kibbutzim'!X29+'P2 - Mofet'!X29+'P3 - Beit Berl'!X29+'P4 - Kaye'!X29+'P5 - Bucharest'!X29+'P6 - Exeter'!X29+'P7 - Tallin'!X29+'P8 - Gordon'!X29+'P9 - Sakhnin'!X29+'P10 - Talpiot'!X29+'P11- Salzburg'!X29)</f>
        <v>2</v>
      </c>
      <c r="Y29" s="36">
        <f>IF('P1 - Kibbutzim'!Y29+'P2 - Mofet'!Y29+'P3 - Beit Berl'!Y29+'P4 - Kaye'!Y29+'P5 - Bucharest'!Y29+'P6 - Exeter'!Y29+'P7 - Tallin'!Y29+'P8 - Gordon'!Y29+'P9 - Sakhnin'!Y29+'P10 - Talpiot'!Y29+'P11- Salzburg'!Y29=0,"",'P1 - Kibbutzim'!Y29+'P2 - Mofet'!Y29+'P3 - Beit Berl'!Y29+'P4 - Kaye'!Y29+'P5 - Bucharest'!Y29+'P6 - Exeter'!Y29+'P7 - Tallin'!Y29+'P8 - Gordon'!Y29+'P9 - Sakhnin'!Y29+'P10 - Talpiot'!Y29+'P11- Salzburg'!Y29)</f>
        <v>2</v>
      </c>
      <c r="Z29" s="36">
        <f>IF('P1 - Kibbutzim'!Z29+'P2 - Mofet'!Z29+'P3 - Beit Berl'!Z29+'P4 - Kaye'!Z29+'P5 - Bucharest'!Z29+'P6 - Exeter'!Z29+'P7 - Tallin'!Z29+'P8 - Gordon'!Z29+'P9 - Sakhnin'!Z29+'P10 - Talpiot'!Z29+'P11- Salzburg'!Z29=0,"",'P1 - Kibbutzim'!Z29+'P2 - Mofet'!Z29+'P3 - Beit Berl'!Z29+'P4 - Kaye'!Z29+'P5 - Bucharest'!Z29+'P6 - Exeter'!Z29+'P7 - Tallin'!Z29+'P8 - Gordon'!Z29+'P9 - Sakhnin'!Z29+'P10 - Talpiot'!Z29+'P11- Salzburg'!Z29)</f>
        <v>2</v>
      </c>
      <c r="AA29" s="36">
        <f>IF('P1 - Kibbutzim'!AA29+'P2 - Mofet'!AA29+'P3 - Beit Berl'!AA29+'P4 - Kaye'!AA29+'P5 - Bucharest'!AA29+'P6 - Exeter'!AA29+'P7 - Tallin'!AA29+'P8 - Gordon'!AA29+'P9 - Sakhnin'!AA29+'P10 - Talpiot'!AA29+'P11- Salzburg'!AA29=0,"",'P1 - Kibbutzim'!AA29+'P2 - Mofet'!AA29+'P3 - Beit Berl'!AA29+'P4 - Kaye'!AA29+'P5 - Bucharest'!AA29+'P6 - Exeter'!AA29+'P7 - Tallin'!AA29+'P8 - Gordon'!AA29+'P9 - Sakhnin'!AA29+'P10 - Talpiot'!AA29+'P11- Salzburg'!AA29)</f>
        <v>2</v>
      </c>
      <c r="AB29" s="36">
        <f>IF('P1 - Kibbutzim'!AB29+'P2 - Mofet'!AB29+'P3 - Beit Berl'!AB29+'P4 - Kaye'!AB29+'P5 - Bucharest'!AB29+'P6 - Exeter'!AB29+'P7 - Tallin'!AB29+'P8 - Gordon'!AB29+'P9 - Sakhnin'!AB29+'P10 - Talpiot'!AB29+'P11- Salzburg'!AB29=0,"",'P1 - Kibbutzim'!AB29+'P2 - Mofet'!AB29+'P3 - Beit Berl'!AB29+'P4 - Kaye'!AB29+'P5 - Bucharest'!AB29+'P6 - Exeter'!AB29+'P7 - Tallin'!AB29+'P8 - Gordon'!AB29+'P9 - Sakhnin'!AB29+'P10 - Talpiot'!AB29+'P11- Salzburg'!AB29)</f>
        <v>2</v>
      </c>
      <c r="AC29" s="36">
        <f>IF('P1 - Kibbutzim'!AC29+'P2 - Mofet'!AC29+'P3 - Beit Berl'!AC29+'P4 - Kaye'!AC29+'P5 - Bucharest'!AC29+'P6 - Exeter'!AC29+'P7 - Tallin'!AC29+'P8 - Gordon'!AC29+'P9 - Sakhnin'!AC29+'P10 - Talpiot'!AC29+'P11- Salzburg'!AC29=0,"",'P1 - Kibbutzim'!AC29+'P2 - Mofet'!AC29+'P3 - Beit Berl'!AC29+'P4 - Kaye'!AC29+'P5 - Bucharest'!AC29+'P6 - Exeter'!AC29+'P7 - Tallin'!AC29+'P8 - Gordon'!AC29+'P9 - Sakhnin'!AC29+'P10 - Talpiot'!AC29+'P11- Salzburg'!AC29)</f>
        <v>2</v>
      </c>
      <c r="AD29" s="37" t="str">
        <f>IF('P1 - Kibbutzim'!AD29+'P2 - Mofet'!AD29+'P3 - Beit Berl'!AD29+'P4 - Kaye'!AD29+'P5 - Bucharest'!AD29+'P6 - Exeter'!AD29+'P7 - Tallin'!AD29+'P8 - Gordon'!AD29+'P9 - Sakhnin'!AD29+'P10 - Talpiot'!AD29+'P11- Salzburg'!AD29=0,"",'P1 - Kibbutzim'!AD29+'P2 - Mofet'!AD29+'P3 - Beit Berl'!AD29+'P4 - Kaye'!AD29+'P5 - Bucharest'!AD29+'P6 - Exeter'!AD29+'P7 - Tallin'!AD29+'P8 - Gordon'!AD29+'P9 - Sakhnin'!AD29+'P10 - Talpiot'!AD29+'P11- Salzburg'!AD29)</f>
        <v/>
      </c>
      <c r="AE29" s="37" t="str">
        <f>IF('P1 - Kibbutzim'!AE29+'P2 - Mofet'!AE29+'P3 - Beit Berl'!AE29+'P4 - Kaye'!AE29+'P5 - Bucharest'!AE29+'P6 - Exeter'!AE29+'P7 - Tallin'!AE29+'P8 - Gordon'!AE29+'P9 - Sakhnin'!AE29+'P10 - Talpiot'!AE29+'P11- Salzburg'!AE29=0,"",'P1 - Kibbutzim'!AE29+'P2 - Mofet'!AE29+'P3 - Beit Berl'!AE29+'P4 - Kaye'!AE29+'P5 - Bucharest'!AE29+'P6 - Exeter'!AE29+'P7 - Tallin'!AE29+'P8 - Gordon'!AE29+'P9 - Sakhnin'!AE29+'P10 - Talpiot'!AE29+'P11- Salzburg'!AE29)</f>
        <v/>
      </c>
      <c r="AF29" s="36">
        <f>IF('P1 - Kibbutzim'!AF29+'P2 - Mofet'!AF29+'P3 - Beit Berl'!AF29+'P4 - Kaye'!AF29+'P5 - Bucharest'!AF29+'P6 - Exeter'!AF29+'P7 - Tallin'!AF29+'P8 - Gordon'!AF29+'P9 - Sakhnin'!AF29+'P10 - Talpiot'!AF29+'P11- Salzburg'!AF29=0,"",'P1 - Kibbutzim'!AF29+'P2 - Mofet'!AF29+'P3 - Beit Berl'!AF29+'P4 - Kaye'!AF29+'P5 - Bucharest'!AF29+'P6 - Exeter'!AF29+'P7 - Tallin'!AF29+'P8 - Gordon'!AF29+'P9 - Sakhnin'!AF29+'P10 - Talpiot'!AF29+'P11- Salzburg'!AF29)</f>
        <v>2</v>
      </c>
      <c r="AG29" s="36">
        <f>IF('P1 - Kibbutzim'!AG29+'P2 - Mofet'!AG29+'P3 - Beit Berl'!AG29+'P4 - Kaye'!AG29+'P5 - Bucharest'!AG29+'P6 - Exeter'!AG29+'P7 - Tallin'!AG29+'P8 - Gordon'!AG29+'P9 - Sakhnin'!AG29+'P10 - Talpiot'!AG29+'P11- Salzburg'!AG29=0,"",'P1 - Kibbutzim'!AG29+'P2 - Mofet'!AG29+'P3 - Beit Berl'!AG29+'P4 - Kaye'!AG29+'P5 - Bucharest'!AG29+'P6 - Exeter'!AG29+'P7 - Tallin'!AG29+'P8 - Gordon'!AG29+'P9 - Sakhnin'!AG29+'P10 - Talpiot'!AG29+'P11- Salzburg'!AG29)</f>
        <v>2</v>
      </c>
      <c r="AH29" s="36" t="str">
        <f>IF('P1 - Kibbutzim'!AH29+'P2 - Mofet'!AH29+'P3 - Beit Berl'!AH29+'P4 - Kaye'!AH29+'P5 - Bucharest'!AH29+'P6 - Exeter'!AH29+'P7 - Tallin'!AH29+'P8 - Gordon'!AH29+'P9 - Sakhnin'!AH29+'P10 - Talpiot'!AH29+'P11- Salzburg'!AH29=0,"",'P1 - Kibbutzim'!AH29+'P2 - Mofet'!AH29+'P3 - Beit Berl'!AH29+'P4 - Kaye'!AH29+'P5 - Bucharest'!AH29+'P6 - Exeter'!AH29+'P7 - Tallin'!AH29+'P8 - Gordon'!AH29+'P9 - Sakhnin'!AH29+'P10 - Talpiot'!AH29+'P11- Salzburg'!AH29)</f>
        <v/>
      </c>
      <c r="AI29" s="36" t="str">
        <f>IF('P1 - Kibbutzim'!AI29+'P2 - Mofet'!AI29+'P3 - Beit Berl'!AI29+'P4 - Kaye'!AI29+'P5 - Bucharest'!AI29+'P6 - Exeter'!AI29+'P7 - Tallin'!AI29+'P8 - Gordon'!AI29+'P9 - Sakhnin'!AI29+'P10 - Talpiot'!AI29+'P11- Salzburg'!AI29=0,"",'P1 - Kibbutzim'!AI29+'P2 - Mofet'!AI29+'P3 - Beit Berl'!AI29+'P4 - Kaye'!AI29+'P5 - Bucharest'!AI29+'P6 - Exeter'!AI29+'P7 - Tallin'!AI29+'P8 - Gordon'!AI29+'P9 - Sakhnin'!AI29+'P10 - Talpiot'!AI29+'P11- Salzburg'!AI29)</f>
        <v/>
      </c>
      <c r="AJ29" s="36">
        <f>IF('P1 - Kibbutzim'!AJ29+'P2 - Mofet'!AJ29+'P3 - Beit Berl'!AJ29+'P4 - Kaye'!AJ29+'P5 - Bucharest'!AJ29+'P6 - Exeter'!AJ29+'P7 - Tallin'!AJ29+'P8 - Gordon'!AJ29+'P9 - Sakhnin'!AJ29+'P10 - Talpiot'!AJ29+'P11- Salzburg'!AJ29=0,"",'P1 - Kibbutzim'!AJ29+'P2 - Mofet'!AJ29+'P3 - Beit Berl'!AJ29+'P4 - Kaye'!AJ29+'P5 - Bucharest'!AJ29+'P6 - Exeter'!AJ29+'P7 - Tallin'!AJ29+'P8 - Gordon'!AJ29+'P9 - Sakhnin'!AJ29+'P10 - Talpiot'!AJ29+'P11- Salzburg'!AJ29)</f>
        <v>5</v>
      </c>
      <c r="AK29" s="36">
        <f>IF('P1 - Kibbutzim'!AK29+'P2 - Mofet'!AK29+'P3 - Beit Berl'!AK29+'P4 - Kaye'!AK29+'P5 - Bucharest'!AK29+'P6 - Exeter'!AK29+'P7 - Tallin'!AK29+'P8 - Gordon'!AK29+'P9 - Sakhnin'!AK29+'P10 - Talpiot'!AK29+'P11- Salzburg'!AK29=0,"",'P1 - Kibbutzim'!AK29+'P2 - Mofet'!AK29+'P3 - Beit Berl'!AK29+'P4 - Kaye'!AK29+'P5 - Bucharest'!AK29+'P6 - Exeter'!AK29+'P7 - Tallin'!AK29+'P8 - Gordon'!AK29+'P9 - Sakhnin'!AK29+'P10 - Talpiot'!AK29+'P11- Salzburg'!AK29)</f>
        <v>10</v>
      </c>
      <c r="AL29" s="36">
        <f>IF('P1 - Kibbutzim'!AL29+'P2 - Mofet'!AL29+'P3 - Beit Berl'!AL29+'P4 - Kaye'!AL29+'P5 - Bucharest'!AL29+'P6 - Exeter'!AL29+'P7 - Tallin'!AL29+'P8 - Gordon'!AL29+'P9 - Sakhnin'!AL29+'P10 - Talpiot'!AL29+'P11- Salzburg'!AL29=0,"",'P1 - Kibbutzim'!AL29+'P2 - Mofet'!AL29+'P3 - Beit Berl'!AL29+'P4 - Kaye'!AL29+'P5 - Bucharest'!AL29+'P6 - Exeter'!AL29+'P7 - Tallin'!AL29+'P8 - Gordon'!AL29+'P9 - Sakhnin'!AL29+'P10 - Talpiot'!AL29+'P11- Salzburg'!AL29)</f>
        <v>10</v>
      </c>
      <c r="AM29" s="36">
        <f>IF('P1 - Kibbutzim'!AM29+'P2 - Mofet'!AM29+'P3 - Beit Berl'!AM29+'P4 - Kaye'!AM29+'P5 - Bucharest'!AM29+'P6 - Exeter'!AM29+'P7 - Tallin'!AM29+'P8 - Gordon'!AM29+'P9 - Sakhnin'!AM29+'P10 - Talpiot'!AM29+'P11- Salzburg'!AM29=0,"",'P1 - Kibbutzim'!AM29+'P2 - Mofet'!AM29+'P3 - Beit Berl'!AM29+'P4 - Kaye'!AM29+'P5 - Bucharest'!AM29+'P6 - Exeter'!AM29+'P7 - Tallin'!AM29+'P8 - Gordon'!AM29+'P9 - Sakhnin'!AM29+'P10 - Talpiot'!AM29+'P11- Salzburg'!AM29)</f>
        <v>5</v>
      </c>
      <c r="AN29" s="36" t="str">
        <f>IF('P1 - Kibbutzim'!AN29+'P2 - Mofet'!AN29+'P3 - Beit Berl'!AN29+'P4 - Kaye'!AN29+'P5 - Bucharest'!AN29+'P6 - Exeter'!AN29+'P7 - Tallin'!AN29+'P8 - Gordon'!AN29+'P9 - Sakhnin'!AN29+'P10 - Talpiot'!AN29+'P11- Salzburg'!AN29=0,"",'P1 - Kibbutzim'!AN29+'P2 - Mofet'!AN29+'P3 - Beit Berl'!AN29+'P4 - Kaye'!AN29+'P5 - Bucharest'!AN29+'P6 - Exeter'!AN29+'P7 - Tallin'!AN29+'P8 - Gordon'!AN29+'P9 - Sakhnin'!AN29+'P10 - Talpiot'!AN29+'P11- Salzburg'!AN29)</f>
        <v/>
      </c>
      <c r="AO29" s="36" t="str">
        <f>IF('P1 - Kibbutzim'!AO29+'P2 - Mofet'!AO29+'P3 - Beit Berl'!AO29+'P4 - Kaye'!AO29+'P5 - Bucharest'!AO29+'P6 - Exeter'!AO29+'P7 - Tallin'!AO29+'P8 - Gordon'!AO29+'P9 - Sakhnin'!AO29+'P10 - Talpiot'!AO29+'P11- Salzburg'!AO29=0,"",'P1 - Kibbutzim'!AO29+'P2 - Mofet'!AO29+'P3 - Beit Berl'!AO29+'P4 - Kaye'!AO29+'P5 - Bucharest'!AO29+'P6 - Exeter'!AO29+'P7 - Tallin'!AO29+'P8 - Gordon'!AO29+'P9 - Sakhnin'!AO29+'P10 - Talpiot'!AO29+'P11- Salzburg'!AO29)</f>
        <v/>
      </c>
      <c r="AP29" s="37" t="str">
        <f>IF('P1 - Kibbutzim'!AP29+'P2 - Mofet'!AP29+'P3 - Beit Berl'!AP29+'P4 - Kaye'!AP29+'P5 - Bucharest'!AP29+'P6 - Exeter'!AP29+'P7 - Tallin'!AP29+'P8 - Gordon'!AP29+'P9 - Sakhnin'!AP29+'P10 - Talpiot'!AP29+'P11- Salzburg'!AP29=0,"",'P1 - Kibbutzim'!AP29+'P2 - Mofet'!AP29+'P3 - Beit Berl'!AP29+'P4 - Kaye'!AP29+'P5 - Bucharest'!AP29+'P6 - Exeter'!AP29+'P7 - Tallin'!AP29+'P8 - Gordon'!AP29+'P9 - Sakhnin'!AP29+'P10 - Talpiot'!AP29+'P11- Salzburg'!AP29)</f>
        <v/>
      </c>
      <c r="AQ29" s="37" t="str">
        <f>IF('P1 - Kibbutzim'!AQ29+'P2 - Mofet'!AQ29+'P3 - Beit Berl'!AQ29+'P4 - Kaye'!AQ29+'P5 - Bucharest'!AQ29+'P6 - Exeter'!AQ29+'P7 - Tallin'!AQ29+'P8 - Gordon'!AQ29+'P9 - Sakhnin'!AQ29+'P10 - Talpiot'!AQ29+'P11- Salzburg'!AQ29=0,"",'P1 - Kibbutzim'!AQ29+'P2 - Mofet'!AQ29+'P3 - Beit Berl'!AQ29+'P4 - Kaye'!AQ29+'P5 - Bucharest'!AQ29+'P6 - Exeter'!AQ29+'P7 - Tallin'!AQ29+'P8 - Gordon'!AQ29+'P9 - Sakhnin'!AQ29+'P10 - Talpiot'!AQ29+'P11- Salzburg'!AQ29)</f>
        <v/>
      </c>
      <c r="AR29" s="36">
        <f>IF('P1 - Kibbutzim'!AR29+'P2 - Mofet'!AR29+'P3 - Beit Berl'!AR29+'P4 - Kaye'!AR29+'P5 - Bucharest'!AR29+'P6 - Exeter'!AR29+'P7 - Tallin'!AR29+'P8 - Gordon'!AR29+'P9 - Sakhnin'!AR29+'P10 - Talpiot'!AR29+'P11- Salzburg'!AR29=0,"",'P1 - Kibbutzim'!AR29+'P2 - Mofet'!AR29+'P3 - Beit Berl'!AR29+'P4 - Kaye'!AR29+'P5 - Bucharest'!AR29+'P6 - Exeter'!AR29+'P7 - Tallin'!AR29+'P8 - Gordon'!AR29+'P9 - Sakhnin'!AR29+'P10 - Talpiot'!AR29+'P11- Salzburg'!AR29)</f>
        <v>5</v>
      </c>
      <c r="AS29" s="36">
        <f>IF('P1 - Kibbutzim'!AS29+'P2 - Mofet'!AS29+'P3 - Beit Berl'!AS29+'P4 - Kaye'!AS29+'P5 - Bucharest'!AS29+'P6 - Exeter'!AS29+'P7 - Tallin'!AS29+'P8 - Gordon'!AS29+'P9 - Sakhnin'!AS29+'P10 - Talpiot'!AS29+'P11- Salzburg'!AS29=0,"",'P1 - Kibbutzim'!AS29+'P2 - Mofet'!AS29+'P3 - Beit Berl'!AS29+'P4 - Kaye'!AS29+'P5 - Bucharest'!AS29+'P6 - Exeter'!AS29+'P7 - Tallin'!AS29+'P8 - Gordon'!AS29+'P9 - Sakhnin'!AS29+'P10 - Talpiot'!AS29+'P11- Salzburg'!AS29)</f>
        <v>5</v>
      </c>
      <c r="AU29" s="132">
        <f t="shared" si="2"/>
        <v>20</v>
      </c>
      <c r="AV29" s="132">
        <f t="shared" si="3"/>
        <v>20</v>
      </c>
      <c r="AW29" s="132">
        <f t="shared" si="4"/>
        <v>40</v>
      </c>
    </row>
    <row r="30" spans="1:49" ht="15" customHeight="1" x14ac:dyDescent="0.35">
      <c r="A30" s="9"/>
      <c r="B30" s="12" t="s">
        <v>87</v>
      </c>
      <c r="C30" s="14" t="s">
        <v>44</v>
      </c>
      <c r="D30" s="7"/>
      <c r="E30" s="8"/>
      <c r="F30" s="8"/>
      <c r="G30" s="76"/>
      <c r="H30" s="56"/>
      <c r="I30" s="56"/>
      <c r="J30" s="36" t="str">
        <f>IF('P1 - Kibbutzim'!J30+'P2 - Mofet'!J30+'P3 - Beit Berl'!J30+'P4 - Kaye'!J30+'P5 - Bucharest'!J30+'P6 - Exeter'!J30+'P7 - Tallin'!J30+'P8 - Gordon'!J30+'P9 - Sakhnin'!J30+'P10 - Talpiot'!J30+'P11- Salzburg'!J30=0,"",'P1 - Kibbutzim'!J30+'P2 - Mofet'!J30+'P3 - Beit Berl'!J30+'P4 - Kaye'!J30+'P5 - Bucharest'!J30+'P6 - Exeter'!J30+'P7 - Tallin'!J30+'P8 - Gordon'!J30+'P9 - Sakhnin'!J30+'P10 - Talpiot'!J30+'P11- Salzburg'!J30)</f>
        <v/>
      </c>
      <c r="K30" s="36" t="str">
        <f>IF('P1 - Kibbutzim'!K30+'P2 - Mofet'!K30+'P3 - Beit Berl'!K30+'P4 - Kaye'!K30+'P5 - Bucharest'!K30+'P6 - Exeter'!K30+'P7 - Tallin'!K30+'P8 - Gordon'!K30+'P9 - Sakhnin'!K30+'P10 - Talpiot'!K30+'P11- Salzburg'!K30=0,"",'P1 - Kibbutzim'!K30+'P2 - Mofet'!K30+'P3 - Beit Berl'!K30+'P4 - Kaye'!K30+'P5 - Bucharest'!K30+'P6 - Exeter'!K30+'P7 - Tallin'!K30+'P8 - Gordon'!K30+'P9 - Sakhnin'!K30+'P10 - Talpiot'!K30+'P11- Salzburg'!K30)</f>
        <v/>
      </c>
      <c r="L30" s="36" t="str">
        <f>IF('P1 - Kibbutzim'!L30+'P2 - Mofet'!L30+'P3 - Beit Berl'!L30+'P4 - Kaye'!L30+'P5 - Bucharest'!L30+'P6 - Exeter'!L30+'P7 - Tallin'!L30+'P8 - Gordon'!L30+'P9 - Sakhnin'!L30+'P10 - Talpiot'!L30+'P11- Salzburg'!L30=0,"",'P1 - Kibbutzim'!L30+'P2 - Mofet'!L30+'P3 - Beit Berl'!L30+'P4 - Kaye'!L30+'P5 - Bucharest'!L30+'P6 - Exeter'!L30+'P7 - Tallin'!L30+'P8 - Gordon'!L30+'P9 - Sakhnin'!L30+'P10 - Talpiot'!L30+'P11- Salzburg'!L30)</f>
        <v/>
      </c>
      <c r="M30" s="36">
        <f>IF('P1 - Kibbutzim'!M30+'P2 - Mofet'!M30+'P3 - Beit Berl'!M30+'P4 - Kaye'!M30+'P5 - Bucharest'!M30+'P6 - Exeter'!M30+'P7 - Tallin'!M30+'P8 - Gordon'!M30+'P9 - Sakhnin'!M30+'P10 - Talpiot'!M30+'P11- Salzburg'!M30=0,"",'P1 - Kibbutzim'!M30+'P2 - Mofet'!M30+'P3 - Beit Berl'!M30+'P4 - Kaye'!M30+'P5 - Bucharest'!M30+'P6 - Exeter'!M30+'P7 - Tallin'!M30+'P8 - Gordon'!M30+'P9 - Sakhnin'!M30+'P10 - Talpiot'!M30+'P11- Salzburg'!M30)</f>
        <v>5</v>
      </c>
      <c r="N30" s="36">
        <f>IF('P1 - Kibbutzim'!N30+'P2 - Mofet'!N30+'P3 - Beit Berl'!N30+'P4 - Kaye'!N30+'P5 - Bucharest'!N30+'P6 - Exeter'!N30+'P7 - Tallin'!N30+'P8 - Gordon'!N30+'P9 - Sakhnin'!N30+'P10 - Talpiot'!N30+'P11- Salzburg'!N30=0,"",'P1 - Kibbutzim'!N30+'P2 - Mofet'!N30+'P3 - Beit Berl'!N30+'P4 - Kaye'!N30+'P5 - Bucharest'!N30+'P6 - Exeter'!N30+'P7 - Tallin'!N30+'P8 - Gordon'!N30+'P9 - Sakhnin'!N30+'P10 - Talpiot'!N30+'P11- Salzburg'!N30)</f>
        <v>5</v>
      </c>
      <c r="O30" s="36">
        <f>IF('P1 - Kibbutzim'!O30+'P2 - Mofet'!O30+'P3 - Beit Berl'!O30+'P4 - Kaye'!O30+'P5 - Bucharest'!O30+'P6 - Exeter'!O30+'P7 - Tallin'!O30+'P8 - Gordon'!O30+'P9 - Sakhnin'!O30+'P10 - Talpiot'!O30+'P11- Salzburg'!O30=0,"",'P1 - Kibbutzim'!O30+'P2 - Mofet'!O30+'P3 - Beit Berl'!O30+'P4 - Kaye'!O30+'P5 - Bucharest'!O30+'P6 - Exeter'!O30+'P7 - Tallin'!O30+'P8 - Gordon'!O30+'P9 - Sakhnin'!O30+'P10 - Talpiot'!O30+'P11- Salzburg'!O30)</f>
        <v>5</v>
      </c>
      <c r="P30" s="36">
        <f>IF('P1 - Kibbutzim'!P30+'P2 - Mofet'!P30+'P3 - Beit Berl'!P30+'P4 - Kaye'!P30+'P5 - Bucharest'!P30+'P6 - Exeter'!P30+'P7 - Tallin'!P30+'P8 - Gordon'!P30+'P9 - Sakhnin'!P30+'P10 - Talpiot'!P30+'P11- Salzburg'!P30=0,"",'P1 - Kibbutzim'!P30+'P2 - Mofet'!P30+'P3 - Beit Berl'!P30+'P4 - Kaye'!P30+'P5 - Bucharest'!P30+'P6 - Exeter'!P30+'P7 - Tallin'!P30+'P8 - Gordon'!P30+'P9 - Sakhnin'!P30+'P10 - Talpiot'!P30+'P11- Salzburg'!P30)</f>
        <v>5</v>
      </c>
      <c r="Q30" s="36" t="str">
        <f>IF('P1 - Kibbutzim'!Q30+'P2 - Mofet'!Q30+'P3 - Beit Berl'!Q30+'P4 - Kaye'!Q30+'P5 - Bucharest'!Q30+'P6 - Exeter'!Q30+'P7 - Tallin'!Q30+'P8 - Gordon'!Q30+'P9 - Sakhnin'!Q30+'P10 - Talpiot'!Q30+'P11- Salzburg'!Q30=0,"",'P1 - Kibbutzim'!Q30+'P2 - Mofet'!Q30+'P3 - Beit Berl'!Q30+'P4 - Kaye'!Q30+'P5 - Bucharest'!Q30+'P6 - Exeter'!Q30+'P7 - Tallin'!Q30+'P8 - Gordon'!Q30+'P9 - Sakhnin'!Q30+'P10 - Talpiot'!Q30+'P11- Salzburg'!Q30)</f>
        <v/>
      </c>
      <c r="R30" s="37" t="str">
        <f>IF('P1 - Kibbutzim'!R30+'P2 - Mofet'!R30+'P3 - Beit Berl'!R30+'P4 - Kaye'!R30+'P5 - Bucharest'!R30+'P6 - Exeter'!R30+'P7 - Tallin'!R30+'P8 - Gordon'!R30+'P9 - Sakhnin'!R30+'P10 - Talpiot'!R30+'P11- Salzburg'!R30=0,"",'P1 - Kibbutzim'!R30+'P2 - Mofet'!R30+'P3 - Beit Berl'!R30+'P4 - Kaye'!R30+'P5 - Bucharest'!R30+'P6 - Exeter'!R30+'P7 - Tallin'!R30+'P8 - Gordon'!R30+'P9 - Sakhnin'!R30+'P10 - Talpiot'!R30+'P11- Salzburg'!R30)</f>
        <v/>
      </c>
      <c r="S30" s="37" t="str">
        <f>IF('P1 - Kibbutzim'!S30+'P2 - Mofet'!S30+'P3 - Beit Berl'!S30+'P4 - Kaye'!S30+'P5 - Bucharest'!S30+'P6 - Exeter'!S30+'P7 - Tallin'!S30+'P8 - Gordon'!S30+'P9 - Sakhnin'!S30+'P10 - Talpiot'!S30+'P11- Salzburg'!S30=0,"",'P1 - Kibbutzim'!S30+'P2 - Mofet'!S30+'P3 - Beit Berl'!S30+'P4 - Kaye'!S30+'P5 - Bucharest'!S30+'P6 - Exeter'!S30+'P7 - Tallin'!S30+'P8 - Gordon'!S30+'P9 - Sakhnin'!S30+'P10 - Talpiot'!S30+'P11- Salzburg'!S30)</f>
        <v/>
      </c>
      <c r="T30" s="36" t="str">
        <f>IF('P1 - Kibbutzim'!T30+'P2 - Mofet'!T30+'P3 - Beit Berl'!T30+'P4 - Kaye'!T30+'P5 - Bucharest'!T30+'P6 - Exeter'!T30+'P7 - Tallin'!T30+'P8 - Gordon'!T30+'P9 - Sakhnin'!T30+'P10 - Talpiot'!T30+'P11- Salzburg'!T30=0,"",'P1 - Kibbutzim'!T30+'P2 - Mofet'!T30+'P3 - Beit Berl'!T30+'P4 - Kaye'!T30+'P5 - Bucharest'!T30+'P6 - Exeter'!T30+'P7 - Tallin'!T30+'P8 - Gordon'!T30+'P9 - Sakhnin'!T30+'P10 - Talpiot'!T30+'P11- Salzburg'!T30)</f>
        <v/>
      </c>
      <c r="U30" s="36" t="str">
        <f>IF('P1 - Kibbutzim'!U30+'P2 - Mofet'!U30+'P3 - Beit Berl'!U30+'P4 - Kaye'!U30+'P5 - Bucharest'!U30+'P6 - Exeter'!U30+'P7 - Tallin'!U30+'P8 - Gordon'!U30+'P9 - Sakhnin'!U30+'P10 - Talpiot'!U30+'P11- Salzburg'!U30=0,"",'P1 - Kibbutzim'!U30+'P2 - Mofet'!U30+'P3 - Beit Berl'!U30+'P4 - Kaye'!U30+'P5 - Bucharest'!U30+'P6 - Exeter'!U30+'P7 - Tallin'!U30+'P8 - Gordon'!U30+'P9 - Sakhnin'!U30+'P10 - Talpiot'!U30+'P11- Salzburg'!U30)</f>
        <v/>
      </c>
      <c r="V30" s="36">
        <f>IF('P1 - Kibbutzim'!V30+'P2 - Mofet'!V30+'P3 - Beit Berl'!V30+'P4 - Kaye'!V30+'P5 - Bucharest'!V30+'P6 - Exeter'!V30+'P7 - Tallin'!V30+'P8 - Gordon'!V30+'P9 - Sakhnin'!V30+'P10 - Talpiot'!V30+'P11- Salzburg'!V30=0,"",'P1 - Kibbutzim'!V30+'P2 - Mofet'!V30+'P3 - Beit Berl'!V30+'P4 - Kaye'!V30+'P5 - Bucharest'!V30+'P6 - Exeter'!V30+'P7 - Tallin'!V30+'P8 - Gordon'!V30+'P9 - Sakhnin'!V30+'P10 - Talpiot'!V30+'P11- Salzburg'!V30)</f>
        <v>2</v>
      </c>
      <c r="W30" s="43">
        <f>IF('P1 - Kibbutzim'!W30+'P2 - Mofet'!W30+'P3 - Beit Berl'!W30+'P4 - Kaye'!W30+'P5 - Bucharest'!W30+'P6 - Exeter'!W30+'P7 - Tallin'!W30+'P8 - Gordon'!W30+'P9 - Sakhnin'!W30+'P10 - Talpiot'!W30+'P11- Salzburg'!W30=0,"",'P1 - Kibbutzim'!W30+'P2 - Mofet'!W30+'P3 - Beit Berl'!W30+'P4 - Kaye'!W30+'P5 - Bucharest'!W30+'P6 - Exeter'!W30+'P7 - Tallin'!W30+'P8 - Gordon'!W30+'P9 - Sakhnin'!W30+'P10 - Talpiot'!W30+'P11- Salzburg'!W30)</f>
        <v>2</v>
      </c>
      <c r="X30" s="36">
        <f>IF('P1 - Kibbutzim'!X30+'P2 - Mofet'!X30+'P3 - Beit Berl'!X30+'P4 - Kaye'!X30+'P5 - Bucharest'!X30+'P6 - Exeter'!X30+'P7 - Tallin'!X30+'P8 - Gordon'!X30+'P9 - Sakhnin'!X30+'P10 - Talpiot'!X30+'P11- Salzburg'!X30=0,"",'P1 - Kibbutzim'!X30+'P2 - Mofet'!X30+'P3 - Beit Berl'!X30+'P4 - Kaye'!X30+'P5 - Bucharest'!X30+'P6 - Exeter'!X30+'P7 - Tallin'!X30+'P8 - Gordon'!X30+'P9 - Sakhnin'!X30+'P10 - Talpiot'!X30+'P11- Salzburg'!X30)</f>
        <v>2</v>
      </c>
      <c r="Y30" s="36">
        <f>IF('P1 - Kibbutzim'!Y30+'P2 - Mofet'!Y30+'P3 - Beit Berl'!Y30+'P4 - Kaye'!Y30+'P5 - Bucharest'!Y30+'P6 - Exeter'!Y30+'P7 - Tallin'!Y30+'P8 - Gordon'!Y30+'P9 - Sakhnin'!Y30+'P10 - Talpiot'!Y30+'P11- Salzburg'!Y30=0,"",'P1 - Kibbutzim'!Y30+'P2 - Mofet'!Y30+'P3 - Beit Berl'!Y30+'P4 - Kaye'!Y30+'P5 - Bucharest'!Y30+'P6 - Exeter'!Y30+'P7 - Tallin'!Y30+'P8 - Gordon'!Y30+'P9 - Sakhnin'!Y30+'P10 - Talpiot'!Y30+'P11- Salzburg'!Y30)</f>
        <v>2</v>
      </c>
      <c r="Z30" s="43">
        <f>IF('P1 - Kibbutzim'!Z30+'P2 - Mofet'!Z30+'P3 - Beit Berl'!Z30+'P4 - Kaye'!Z30+'P5 - Bucharest'!Z30+'P6 - Exeter'!Z30+'P7 - Tallin'!Z30+'P8 - Gordon'!Z30+'P9 - Sakhnin'!Z30+'P10 - Talpiot'!Z30+'P11- Salzburg'!Z30=0,"",'P1 - Kibbutzim'!Z30+'P2 - Mofet'!Z30+'P3 - Beit Berl'!Z30+'P4 - Kaye'!Z30+'P5 - Bucharest'!Z30+'P6 - Exeter'!Z30+'P7 - Tallin'!Z30+'P8 - Gordon'!Z30+'P9 - Sakhnin'!Z30+'P10 - Talpiot'!Z30+'P11- Salzburg'!Z30)</f>
        <v>2</v>
      </c>
      <c r="AA30" s="36">
        <f>IF('P1 - Kibbutzim'!AA30+'P2 - Mofet'!AA30+'P3 - Beit Berl'!AA30+'P4 - Kaye'!AA30+'P5 - Bucharest'!AA30+'P6 - Exeter'!AA30+'P7 - Tallin'!AA30+'P8 - Gordon'!AA30+'P9 - Sakhnin'!AA30+'P10 - Talpiot'!AA30+'P11- Salzburg'!AA30=0,"",'P1 - Kibbutzim'!AA30+'P2 - Mofet'!AA30+'P3 - Beit Berl'!AA30+'P4 - Kaye'!AA30+'P5 - Bucharest'!AA30+'P6 - Exeter'!AA30+'P7 - Tallin'!AA30+'P8 - Gordon'!AA30+'P9 - Sakhnin'!AA30+'P10 - Talpiot'!AA30+'P11- Salzburg'!AA30)</f>
        <v>2</v>
      </c>
      <c r="AB30" s="36">
        <f>IF('P1 - Kibbutzim'!AB30+'P2 - Mofet'!AB30+'P3 - Beit Berl'!AB30+'P4 - Kaye'!AB30+'P5 - Bucharest'!AB30+'P6 - Exeter'!AB30+'P7 - Tallin'!AB30+'P8 - Gordon'!AB30+'P9 - Sakhnin'!AB30+'P10 - Talpiot'!AB30+'P11- Salzburg'!AB30=0,"",'P1 - Kibbutzim'!AB30+'P2 - Mofet'!AB30+'P3 - Beit Berl'!AB30+'P4 - Kaye'!AB30+'P5 - Bucharest'!AB30+'P6 - Exeter'!AB30+'P7 - Tallin'!AB30+'P8 - Gordon'!AB30+'P9 - Sakhnin'!AB30+'P10 - Talpiot'!AB30+'P11- Salzburg'!AB30)</f>
        <v>2</v>
      </c>
      <c r="AC30" s="43">
        <f>IF('P1 - Kibbutzim'!AC30+'P2 - Mofet'!AC30+'P3 - Beit Berl'!AC30+'P4 - Kaye'!AC30+'P5 - Bucharest'!AC30+'P6 - Exeter'!AC30+'P7 - Tallin'!AC30+'P8 - Gordon'!AC30+'P9 - Sakhnin'!AC30+'P10 - Talpiot'!AC30+'P11- Salzburg'!AC30=0,"",'P1 - Kibbutzim'!AC30+'P2 - Mofet'!AC30+'P3 - Beit Berl'!AC30+'P4 - Kaye'!AC30+'P5 - Bucharest'!AC30+'P6 - Exeter'!AC30+'P7 - Tallin'!AC30+'P8 - Gordon'!AC30+'P9 - Sakhnin'!AC30+'P10 - Talpiot'!AC30+'P11- Salzburg'!AC30)</f>
        <v>2</v>
      </c>
      <c r="AD30" s="37" t="str">
        <f>IF('P1 - Kibbutzim'!AD30+'P2 - Mofet'!AD30+'P3 - Beit Berl'!AD30+'P4 - Kaye'!AD30+'P5 - Bucharest'!AD30+'P6 - Exeter'!AD30+'P7 - Tallin'!AD30+'P8 - Gordon'!AD30+'P9 - Sakhnin'!AD30+'P10 - Talpiot'!AD30+'P11- Salzburg'!AD30=0,"",'P1 - Kibbutzim'!AD30+'P2 - Mofet'!AD30+'P3 - Beit Berl'!AD30+'P4 - Kaye'!AD30+'P5 - Bucharest'!AD30+'P6 - Exeter'!AD30+'P7 - Tallin'!AD30+'P8 - Gordon'!AD30+'P9 - Sakhnin'!AD30+'P10 - Talpiot'!AD30+'P11- Salzburg'!AD30)</f>
        <v/>
      </c>
      <c r="AE30" s="37" t="str">
        <f>IF('P1 - Kibbutzim'!AE30+'P2 - Mofet'!AE30+'P3 - Beit Berl'!AE30+'P4 - Kaye'!AE30+'P5 - Bucharest'!AE30+'P6 - Exeter'!AE30+'P7 - Tallin'!AE30+'P8 - Gordon'!AE30+'P9 - Sakhnin'!AE30+'P10 - Talpiot'!AE30+'P11- Salzburg'!AE30=0,"",'P1 - Kibbutzim'!AE30+'P2 - Mofet'!AE30+'P3 - Beit Berl'!AE30+'P4 - Kaye'!AE30+'P5 - Bucharest'!AE30+'P6 - Exeter'!AE30+'P7 - Tallin'!AE30+'P8 - Gordon'!AE30+'P9 - Sakhnin'!AE30+'P10 - Talpiot'!AE30+'P11- Salzburg'!AE30)</f>
        <v/>
      </c>
      <c r="AF30" s="36">
        <f>IF('P1 - Kibbutzim'!AF30+'P2 - Mofet'!AF30+'P3 - Beit Berl'!AF30+'P4 - Kaye'!AF30+'P5 - Bucharest'!AF30+'P6 - Exeter'!AF30+'P7 - Tallin'!AF30+'P8 - Gordon'!AF30+'P9 - Sakhnin'!AF30+'P10 - Talpiot'!AF30+'P11- Salzburg'!AF30=0,"",'P1 - Kibbutzim'!AF30+'P2 - Mofet'!AF30+'P3 - Beit Berl'!AF30+'P4 - Kaye'!AF30+'P5 - Bucharest'!AF30+'P6 - Exeter'!AF30+'P7 - Tallin'!AF30+'P8 - Gordon'!AF30+'P9 - Sakhnin'!AF30+'P10 - Talpiot'!AF30+'P11- Salzburg'!AF30)</f>
        <v>2</v>
      </c>
      <c r="AG30" s="43">
        <f>IF('P1 - Kibbutzim'!AG30+'P2 - Mofet'!AG30+'P3 - Beit Berl'!AG30+'P4 - Kaye'!AG30+'P5 - Bucharest'!AG30+'P6 - Exeter'!AG30+'P7 - Tallin'!AG30+'P8 - Gordon'!AG30+'P9 - Sakhnin'!AG30+'P10 - Talpiot'!AG30+'P11- Salzburg'!AG30=0,"",'P1 - Kibbutzim'!AG30+'P2 - Mofet'!AG30+'P3 - Beit Berl'!AG30+'P4 - Kaye'!AG30+'P5 - Bucharest'!AG30+'P6 - Exeter'!AG30+'P7 - Tallin'!AG30+'P8 - Gordon'!AG30+'P9 - Sakhnin'!AG30+'P10 - Talpiot'!AG30+'P11- Salzburg'!AG30)</f>
        <v>2</v>
      </c>
      <c r="AH30" s="36">
        <f>IF('P1 - Kibbutzim'!AH30+'P2 - Mofet'!AH30+'P3 - Beit Berl'!AH30+'P4 - Kaye'!AH30+'P5 - Bucharest'!AH30+'P6 - Exeter'!AH30+'P7 - Tallin'!AH30+'P8 - Gordon'!AH30+'P9 - Sakhnin'!AH30+'P10 - Talpiot'!AH30+'P11- Salzburg'!AH30=0,"",'P1 - Kibbutzim'!AH30+'P2 - Mofet'!AH30+'P3 - Beit Berl'!AH30+'P4 - Kaye'!AH30+'P5 - Bucharest'!AH30+'P6 - Exeter'!AH30+'P7 - Tallin'!AH30+'P8 - Gordon'!AH30+'P9 - Sakhnin'!AH30+'P10 - Talpiot'!AH30+'P11- Salzburg'!AH30)</f>
        <v>2</v>
      </c>
      <c r="AI30" s="36" t="str">
        <f>IF('P1 - Kibbutzim'!AI30+'P2 - Mofet'!AI30+'P3 - Beit Berl'!AI30+'P4 - Kaye'!AI30+'P5 - Bucharest'!AI30+'P6 - Exeter'!AI30+'P7 - Tallin'!AI30+'P8 - Gordon'!AI30+'P9 - Sakhnin'!AI30+'P10 - Talpiot'!AI30+'P11- Salzburg'!AI30=0,"",'P1 - Kibbutzim'!AI30+'P2 - Mofet'!AI30+'P3 - Beit Berl'!AI30+'P4 - Kaye'!AI30+'P5 - Bucharest'!AI30+'P6 - Exeter'!AI30+'P7 - Tallin'!AI30+'P8 - Gordon'!AI30+'P9 - Sakhnin'!AI30+'P10 - Talpiot'!AI30+'P11- Salzburg'!AI30)</f>
        <v/>
      </c>
      <c r="AJ30" s="36">
        <f>IF('P1 - Kibbutzim'!AJ30+'P2 - Mofet'!AJ30+'P3 - Beit Berl'!AJ30+'P4 - Kaye'!AJ30+'P5 - Bucharest'!AJ30+'P6 - Exeter'!AJ30+'P7 - Tallin'!AJ30+'P8 - Gordon'!AJ30+'P9 - Sakhnin'!AJ30+'P10 - Talpiot'!AJ30+'P11- Salzburg'!AJ30=0,"",'P1 - Kibbutzim'!AJ30+'P2 - Mofet'!AJ30+'P3 - Beit Berl'!AJ30+'P4 - Kaye'!AJ30+'P5 - Bucharest'!AJ30+'P6 - Exeter'!AJ30+'P7 - Tallin'!AJ30+'P8 - Gordon'!AJ30+'P9 - Sakhnin'!AJ30+'P10 - Talpiot'!AJ30+'P11- Salzburg'!AJ30)</f>
        <v>2</v>
      </c>
      <c r="AK30" s="36" t="str">
        <f>IF('P1 - Kibbutzim'!AK30+'P2 - Mofet'!AK30+'P3 - Beit Berl'!AK30+'P4 - Kaye'!AK30+'P5 - Bucharest'!AK30+'P6 - Exeter'!AK30+'P7 - Tallin'!AK30+'P8 - Gordon'!AK30+'P9 - Sakhnin'!AK30+'P10 - Talpiot'!AK30+'P11- Salzburg'!AK30=0,"",'P1 - Kibbutzim'!AK30+'P2 - Mofet'!AK30+'P3 - Beit Berl'!AK30+'P4 - Kaye'!AK30+'P5 - Bucharest'!AK30+'P6 - Exeter'!AK30+'P7 - Tallin'!AK30+'P8 - Gordon'!AK30+'P9 - Sakhnin'!AK30+'P10 - Talpiot'!AK30+'P11- Salzburg'!AK30)</f>
        <v/>
      </c>
      <c r="AL30" s="36">
        <f>IF('P1 - Kibbutzim'!AL30+'P2 - Mofet'!AL30+'P3 - Beit Berl'!AL30+'P4 - Kaye'!AL30+'P5 - Bucharest'!AL30+'P6 - Exeter'!AL30+'P7 - Tallin'!AL30+'P8 - Gordon'!AL30+'P9 - Sakhnin'!AL30+'P10 - Talpiot'!AL30+'P11- Salzburg'!AL30=0,"",'P1 - Kibbutzim'!AL30+'P2 - Mofet'!AL30+'P3 - Beit Berl'!AL30+'P4 - Kaye'!AL30+'P5 - Bucharest'!AL30+'P6 - Exeter'!AL30+'P7 - Tallin'!AL30+'P8 - Gordon'!AL30+'P9 - Sakhnin'!AL30+'P10 - Talpiot'!AL30+'P11- Salzburg'!AL30)</f>
        <v>2</v>
      </c>
      <c r="AM30" s="36" t="str">
        <f>IF('P1 - Kibbutzim'!AM30+'P2 - Mofet'!AM30+'P3 - Beit Berl'!AM30+'P4 - Kaye'!AM30+'P5 - Bucharest'!AM30+'P6 - Exeter'!AM30+'P7 - Tallin'!AM30+'P8 - Gordon'!AM30+'P9 - Sakhnin'!AM30+'P10 - Talpiot'!AM30+'P11- Salzburg'!AM30=0,"",'P1 - Kibbutzim'!AM30+'P2 - Mofet'!AM30+'P3 - Beit Berl'!AM30+'P4 - Kaye'!AM30+'P5 - Bucharest'!AM30+'P6 - Exeter'!AM30+'P7 - Tallin'!AM30+'P8 - Gordon'!AM30+'P9 - Sakhnin'!AM30+'P10 - Talpiot'!AM30+'P11- Salzburg'!AM30)</f>
        <v/>
      </c>
      <c r="AN30" s="36">
        <f>IF('P1 - Kibbutzim'!AN30+'P2 - Mofet'!AN30+'P3 - Beit Berl'!AN30+'P4 - Kaye'!AN30+'P5 - Bucharest'!AN30+'P6 - Exeter'!AN30+'P7 - Tallin'!AN30+'P8 - Gordon'!AN30+'P9 - Sakhnin'!AN30+'P10 - Talpiot'!AN30+'P11- Salzburg'!AN30=0,"",'P1 - Kibbutzim'!AN30+'P2 - Mofet'!AN30+'P3 - Beit Berl'!AN30+'P4 - Kaye'!AN30+'P5 - Bucharest'!AN30+'P6 - Exeter'!AN30+'P7 - Tallin'!AN30+'P8 - Gordon'!AN30+'P9 - Sakhnin'!AN30+'P10 - Talpiot'!AN30+'P11- Salzburg'!AN30)</f>
        <v>2</v>
      </c>
      <c r="AO30" s="36" t="str">
        <f>IF('P1 - Kibbutzim'!AO30+'P2 - Mofet'!AO30+'P3 - Beit Berl'!AO30+'P4 - Kaye'!AO30+'P5 - Bucharest'!AO30+'P6 - Exeter'!AO30+'P7 - Tallin'!AO30+'P8 - Gordon'!AO30+'P9 - Sakhnin'!AO30+'P10 - Talpiot'!AO30+'P11- Salzburg'!AO30=0,"",'P1 - Kibbutzim'!AO30+'P2 - Mofet'!AO30+'P3 - Beit Berl'!AO30+'P4 - Kaye'!AO30+'P5 - Bucharest'!AO30+'P6 - Exeter'!AO30+'P7 - Tallin'!AO30+'P8 - Gordon'!AO30+'P9 - Sakhnin'!AO30+'P10 - Talpiot'!AO30+'P11- Salzburg'!AO30)</f>
        <v/>
      </c>
      <c r="AP30" s="37">
        <f>IF('P1 - Kibbutzim'!AP30+'P2 - Mofet'!AP30+'P3 - Beit Berl'!AP30+'P4 - Kaye'!AP30+'P5 - Bucharest'!AP30+'P6 - Exeter'!AP30+'P7 - Tallin'!AP30+'P8 - Gordon'!AP30+'P9 - Sakhnin'!AP30+'P10 - Talpiot'!AP30+'P11- Salzburg'!AP30=0,"",'P1 - Kibbutzim'!AP30+'P2 - Mofet'!AP30+'P3 - Beit Berl'!AP30+'P4 - Kaye'!AP30+'P5 - Bucharest'!AP30+'P6 - Exeter'!AP30+'P7 - Tallin'!AP30+'P8 - Gordon'!AP30+'P9 - Sakhnin'!AP30+'P10 - Talpiot'!AP30+'P11- Salzburg'!AP30)</f>
        <v>2</v>
      </c>
      <c r="AQ30" s="37" t="str">
        <f>IF('P1 - Kibbutzim'!AQ30+'P2 - Mofet'!AQ30+'P3 - Beit Berl'!AQ30+'P4 - Kaye'!AQ30+'P5 - Bucharest'!AQ30+'P6 - Exeter'!AQ30+'P7 - Tallin'!AQ30+'P8 - Gordon'!AQ30+'P9 - Sakhnin'!AQ30+'P10 - Talpiot'!AQ30+'P11- Salzburg'!AQ30=0,"",'P1 - Kibbutzim'!AQ30+'P2 - Mofet'!AQ30+'P3 - Beit Berl'!AQ30+'P4 - Kaye'!AQ30+'P5 - Bucharest'!AQ30+'P6 - Exeter'!AQ30+'P7 - Tallin'!AQ30+'P8 - Gordon'!AQ30+'P9 - Sakhnin'!AQ30+'P10 - Talpiot'!AQ30+'P11- Salzburg'!AQ30)</f>
        <v/>
      </c>
      <c r="AR30" s="36">
        <f>IF('P1 - Kibbutzim'!AR30+'P2 - Mofet'!AR30+'P3 - Beit Berl'!AR30+'P4 - Kaye'!AR30+'P5 - Bucharest'!AR30+'P6 - Exeter'!AR30+'P7 - Tallin'!AR30+'P8 - Gordon'!AR30+'P9 - Sakhnin'!AR30+'P10 - Talpiot'!AR30+'P11- Salzburg'!AR30=0,"",'P1 - Kibbutzim'!AR30+'P2 - Mofet'!AR30+'P3 - Beit Berl'!AR30+'P4 - Kaye'!AR30+'P5 - Bucharest'!AR30+'P6 - Exeter'!AR30+'P7 - Tallin'!AR30+'P8 - Gordon'!AR30+'P9 - Sakhnin'!AR30+'P10 - Talpiot'!AR30+'P11- Salzburg'!AR30)</f>
        <v>2</v>
      </c>
      <c r="AS30" s="36">
        <f>IF('P1 - Kibbutzim'!AS30+'P2 - Mofet'!AS30+'P3 - Beit Berl'!AS30+'P4 - Kaye'!AS30+'P5 - Bucharest'!AS30+'P6 - Exeter'!AS30+'P7 - Tallin'!AS30+'P8 - Gordon'!AS30+'P9 - Sakhnin'!AS30+'P10 - Talpiot'!AS30+'P11- Salzburg'!AS30=0,"",'P1 - Kibbutzim'!AS30+'P2 - Mofet'!AS30+'P3 - Beit Berl'!AS30+'P4 - Kaye'!AS30+'P5 - Bucharest'!AS30+'P6 - Exeter'!AS30+'P7 - Tallin'!AS30+'P8 - Gordon'!AS30+'P9 - Sakhnin'!AS30+'P10 - Talpiot'!AS30+'P11- Salzburg'!AS30)</f>
        <v>2</v>
      </c>
      <c r="AU30" s="132">
        <f t="shared" si="2"/>
        <v>20</v>
      </c>
      <c r="AV30" s="132">
        <f t="shared" si="3"/>
        <v>20</v>
      </c>
      <c r="AW30" s="132">
        <f t="shared" si="4"/>
        <v>14</v>
      </c>
    </row>
    <row r="31" spans="1:49" ht="15" customHeight="1" x14ac:dyDescent="0.35">
      <c r="A31" s="9"/>
      <c r="B31" s="12" t="s">
        <v>88</v>
      </c>
      <c r="C31" s="14" t="s">
        <v>45</v>
      </c>
      <c r="D31" s="7"/>
      <c r="E31" s="8"/>
      <c r="F31" s="8"/>
      <c r="G31" s="76"/>
      <c r="H31" s="56"/>
      <c r="I31" s="56"/>
      <c r="J31" s="43" t="str">
        <f>IF('P1 - Kibbutzim'!J31+'P2 - Mofet'!J31+'P3 - Beit Berl'!J31+'P4 - Kaye'!J31+'P5 - Bucharest'!J31+'P6 - Exeter'!J31+'P7 - Tallin'!J31+'P8 - Gordon'!J31+'P9 - Sakhnin'!J31+'P10 - Talpiot'!J31+'P11- Salzburg'!J31=0,"",'P1 - Kibbutzim'!J31+'P2 - Mofet'!J31+'P3 - Beit Berl'!J31+'P4 - Kaye'!J31+'P5 - Bucharest'!J31+'P6 - Exeter'!J31+'P7 - Tallin'!J31+'P8 - Gordon'!J31+'P9 - Sakhnin'!J31+'P10 - Talpiot'!J31+'P11- Salzburg'!J31)</f>
        <v/>
      </c>
      <c r="K31" s="43" t="str">
        <f>IF('P1 - Kibbutzim'!K31+'P2 - Mofet'!K31+'P3 - Beit Berl'!K31+'P4 - Kaye'!K31+'P5 - Bucharest'!K31+'P6 - Exeter'!K31+'P7 - Tallin'!K31+'P8 - Gordon'!K31+'P9 - Sakhnin'!K31+'P10 - Talpiot'!K31+'P11- Salzburg'!K31=0,"",'P1 - Kibbutzim'!K31+'P2 - Mofet'!K31+'P3 - Beit Berl'!K31+'P4 - Kaye'!K31+'P5 - Bucharest'!K31+'P6 - Exeter'!K31+'P7 - Tallin'!K31+'P8 - Gordon'!K31+'P9 - Sakhnin'!K31+'P10 - Talpiot'!K31+'P11- Salzburg'!K31)</f>
        <v/>
      </c>
      <c r="L31" s="36" t="str">
        <f>IF('P1 - Kibbutzim'!L31+'P2 - Mofet'!L31+'P3 - Beit Berl'!L31+'P4 - Kaye'!L31+'P5 - Bucharest'!L31+'P6 - Exeter'!L31+'P7 - Tallin'!L31+'P8 - Gordon'!L31+'P9 - Sakhnin'!L31+'P10 - Talpiot'!L31+'P11- Salzburg'!L31=0,"",'P1 - Kibbutzim'!L31+'P2 - Mofet'!L31+'P3 - Beit Berl'!L31+'P4 - Kaye'!L31+'P5 - Bucharest'!L31+'P6 - Exeter'!L31+'P7 - Tallin'!L31+'P8 - Gordon'!L31+'P9 - Sakhnin'!L31+'P10 - Talpiot'!L31+'P11- Salzburg'!L31)</f>
        <v/>
      </c>
      <c r="M31" s="36" t="str">
        <f>IF('P1 - Kibbutzim'!M31+'P2 - Mofet'!M31+'P3 - Beit Berl'!M31+'P4 - Kaye'!M31+'P5 - Bucharest'!M31+'P6 - Exeter'!M31+'P7 - Tallin'!M31+'P8 - Gordon'!M31+'P9 - Sakhnin'!M31+'P10 - Talpiot'!M31+'P11- Salzburg'!M31=0,"",'P1 - Kibbutzim'!M31+'P2 - Mofet'!M31+'P3 - Beit Berl'!M31+'P4 - Kaye'!M31+'P5 - Bucharest'!M31+'P6 - Exeter'!M31+'P7 - Tallin'!M31+'P8 - Gordon'!M31+'P9 - Sakhnin'!M31+'P10 - Talpiot'!M31+'P11- Salzburg'!M31)</f>
        <v/>
      </c>
      <c r="N31" s="43" t="str">
        <f>IF('P1 - Kibbutzim'!N31+'P2 - Mofet'!N31+'P3 - Beit Berl'!N31+'P4 - Kaye'!N31+'P5 - Bucharest'!N31+'P6 - Exeter'!N31+'P7 - Tallin'!N31+'P8 - Gordon'!N31+'P9 - Sakhnin'!N31+'P10 - Talpiot'!N31+'P11- Salzburg'!N31=0,"",'P1 - Kibbutzim'!N31+'P2 - Mofet'!N31+'P3 - Beit Berl'!N31+'P4 - Kaye'!N31+'P5 - Bucharest'!N31+'P6 - Exeter'!N31+'P7 - Tallin'!N31+'P8 - Gordon'!N31+'P9 - Sakhnin'!N31+'P10 - Talpiot'!N31+'P11- Salzburg'!N31)</f>
        <v/>
      </c>
      <c r="O31" s="36">
        <f>IF('P1 - Kibbutzim'!O31+'P2 - Mofet'!O31+'P3 - Beit Berl'!O31+'P4 - Kaye'!O31+'P5 - Bucharest'!O31+'P6 - Exeter'!O31+'P7 - Tallin'!O31+'P8 - Gordon'!O31+'P9 - Sakhnin'!O31+'P10 - Talpiot'!O31+'P11- Salzburg'!O31=0,"",'P1 - Kibbutzim'!O31+'P2 - Mofet'!O31+'P3 - Beit Berl'!O31+'P4 - Kaye'!O31+'P5 - Bucharest'!O31+'P6 - Exeter'!O31+'P7 - Tallin'!O31+'P8 - Gordon'!O31+'P9 - Sakhnin'!O31+'P10 - Talpiot'!O31+'P11- Salzburg'!O31)</f>
        <v>3</v>
      </c>
      <c r="P31" s="36">
        <f>IF('P1 - Kibbutzim'!P31+'P2 - Mofet'!P31+'P3 - Beit Berl'!P31+'P4 - Kaye'!P31+'P5 - Bucharest'!P31+'P6 - Exeter'!P31+'P7 - Tallin'!P31+'P8 - Gordon'!P31+'P9 - Sakhnin'!P31+'P10 - Talpiot'!P31+'P11- Salzburg'!P31=0,"",'P1 - Kibbutzim'!P31+'P2 - Mofet'!P31+'P3 - Beit Berl'!P31+'P4 - Kaye'!P31+'P5 - Bucharest'!P31+'P6 - Exeter'!P31+'P7 - Tallin'!P31+'P8 - Gordon'!P31+'P9 - Sakhnin'!P31+'P10 - Talpiot'!P31+'P11- Salzburg'!P31)</f>
        <v>6</v>
      </c>
      <c r="Q31" s="43">
        <f>IF('P1 - Kibbutzim'!Q31+'P2 - Mofet'!Q31+'P3 - Beit Berl'!Q31+'P4 - Kaye'!Q31+'P5 - Bucharest'!Q31+'P6 - Exeter'!Q31+'P7 - Tallin'!Q31+'P8 - Gordon'!Q31+'P9 - Sakhnin'!Q31+'P10 - Talpiot'!Q31+'P11- Salzburg'!Q31=0,"",'P1 - Kibbutzim'!Q31+'P2 - Mofet'!Q31+'P3 - Beit Berl'!Q31+'P4 - Kaye'!Q31+'P5 - Bucharest'!Q31+'P6 - Exeter'!Q31+'P7 - Tallin'!Q31+'P8 - Gordon'!Q31+'P9 - Sakhnin'!Q31+'P10 - Talpiot'!Q31+'P11- Salzburg'!Q31)</f>
        <v>15</v>
      </c>
      <c r="R31" s="37">
        <f>IF('P1 - Kibbutzim'!R31+'P2 - Mofet'!R31+'P3 - Beit Berl'!R31+'P4 - Kaye'!R31+'P5 - Bucharest'!R31+'P6 - Exeter'!R31+'P7 - Tallin'!R31+'P8 - Gordon'!R31+'P9 - Sakhnin'!R31+'P10 - Talpiot'!R31+'P11- Salzburg'!R31=0,"",'P1 - Kibbutzim'!R31+'P2 - Mofet'!R31+'P3 - Beit Berl'!R31+'P4 - Kaye'!R31+'P5 - Bucharest'!R31+'P6 - Exeter'!R31+'P7 - Tallin'!R31+'P8 - Gordon'!R31+'P9 - Sakhnin'!R31+'P10 - Talpiot'!R31+'P11- Salzburg'!R31)</f>
        <v>4</v>
      </c>
      <c r="S31" s="37" t="str">
        <f>IF('P1 - Kibbutzim'!S31+'P2 - Mofet'!S31+'P3 - Beit Berl'!S31+'P4 - Kaye'!S31+'P5 - Bucharest'!S31+'P6 - Exeter'!S31+'P7 - Tallin'!S31+'P8 - Gordon'!S31+'P9 - Sakhnin'!S31+'P10 - Talpiot'!S31+'P11- Salzburg'!S31=0,"",'P1 - Kibbutzim'!S31+'P2 - Mofet'!S31+'P3 - Beit Berl'!S31+'P4 - Kaye'!S31+'P5 - Bucharest'!S31+'P6 - Exeter'!S31+'P7 - Tallin'!S31+'P8 - Gordon'!S31+'P9 - Sakhnin'!S31+'P10 - Talpiot'!S31+'P11- Salzburg'!S31)</f>
        <v/>
      </c>
      <c r="T31" s="43" t="str">
        <f>IF('P1 - Kibbutzim'!T31+'P2 - Mofet'!T31+'P3 - Beit Berl'!T31+'P4 - Kaye'!T31+'P5 - Bucharest'!T31+'P6 - Exeter'!T31+'P7 - Tallin'!T31+'P8 - Gordon'!T31+'P9 - Sakhnin'!T31+'P10 - Talpiot'!T31+'P11- Salzburg'!T31=0,"",'P1 - Kibbutzim'!T31+'P2 - Mofet'!T31+'P3 - Beit Berl'!T31+'P4 - Kaye'!T31+'P5 - Bucharest'!T31+'P6 - Exeter'!T31+'P7 - Tallin'!T31+'P8 - Gordon'!T31+'P9 - Sakhnin'!T31+'P10 - Talpiot'!T31+'P11- Salzburg'!T31)</f>
        <v/>
      </c>
      <c r="U31" s="36" t="str">
        <f>IF('P1 - Kibbutzim'!U31+'P2 - Mofet'!U31+'P3 - Beit Berl'!U31+'P4 - Kaye'!U31+'P5 - Bucharest'!U31+'P6 - Exeter'!U31+'P7 - Tallin'!U31+'P8 - Gordon'!U31+'P9 - Sakhnin'!U31+'P10 - Talpiot'!U31+'P11- Salzburg'!U31=0,"",'P1 - Kibbutzim'!U31+'P2 - Mofet'!U31+'P3 - Beit Berl'!U31+'P4 - Kaye'!U31+'P5 - Bucharest'!U31+'P6 - Exeter'!U31+'P7 - Tallin'!U31+'P8 - Gordon'!U31+'P9 - Sakhnin'!U31+'P10 - Talpiot'!U31+'P11- Salzburg'!U31)</f>
        <v/>
      </c>
      <c r="V31" s="36" t="str">
        <f>IF('P1 - Kibbutzim'!V31+'P2 - Mofet'!V31+'P3 - Beit Berl'!V31+'P4 - Kaye'!V31+'P5 - Bucharest'!V31+'P6 - Exeter'!V31+'P7 - Tallin'!V31+'P8 - Gordon'!V31+'P9 - Sakhnin'!V31+'P10 - Talpiot'!V31+'P11- Salzburg'!V31=0,"",'P1 - Kibbutzim'!V31+'P2 - Mofet'!V31+'P3 - Beit Berl'!V31+'P4 - Kaye'!V31+'P5 - Bucharest'!V31+'P6 - Exeter'!V31+'P7 - Tallin'!V31+'P8 - Gordon'!V31+'P9 - Sakhnin'!V31+'P10 - Talpiot'!V31+'P11- Salzburg'!V31)</f>
        <v/>
      </c>
      <c r="W31" s="36" t="str">
        <f>IF('P1 - Kibbutzim'!W31+'P2 - Mofet'!W31+'P3 - Beit Berl'!W31+'P4 - Kaye'!W31+'P5 - Bucharest'!W31+'P6 - Exeter'!W31+'P7 - Tallin'!W31+'P8 - Gordon'!W31+'P9 - Sakhnin'!W31+'P10 - Talpiot'!W31+'P11- Salzburg'!W31=0,"",'P1 - Kibbutzim'!W31+'P2 - Mofet'!W31+'P3 - Beit Berl'!W31+'P4 - Kaye'!W31+'P5 - Bucharest'!W31+'P6 - Exeter'!W31+'P7 - Tallin'!W31+'P8 - Gordon'!W31+'P9 - Sakhnin'!W31+'P10 - Talpiot'!W31+'P11- Salzburg'!W31)</f>
        <v/>
      </c>
      <c r="X31" s="36" t="str">
        <f>IF('P1 - Kibbutzim'!X31+'P2 - Mofet'!X31+'P3 - Beit Berl'!X31+'P4 - Kaye'!X31+'P5 - Bucharest'!X31+'P6 - Exeter'!X31+'P7 - Tallin'!X31+'P8 - Gordon'!X31+'P9 - Sakhnin'!X31+'P10 - Talpiot'!X31+'P11- Salzburg'!X31=0,"",'P1 - Kibbutzim'!X31+'P2 - Mofet'!X31+'P3 - Beit Berl'!X31+'P4 - Kaye'!X31+'P5 - Bucharest'!X31+'P6 - Exeter'!X31+'P7 - Tallin'!X31+'P8 - Gordon'!X31+'P9 - Sakhnin'!X31+'P10 - Talpiot'!X31+'P11- Salzburg'!X31)</f>
        <v/>
      </c>
      <c r="Y31" s="36">
        <f>IF('P1 - Kibbutzim'!Y31+'P2 - Mofet'!Y31+'P3 - Beit Berl'!Y31+'P4 - Kaye'!Y31+'P5 - Bucharest'!Y31+'P6 - Exeter'!Y31+'P7 - Tallin'!Y31+'P8 - Gordon'!Y31+'P9 - Sakhnin'!Y31+'P10 - Talpiot'!Y31+'P11- Salzburg'!Y31=0,"",'P1 - Kibbutzim'!Y31+'P2 - Mofet'!Y31+'P3 - Beit Berl'!Y31+'P4 - Kaye'!Y31+'P5 - Bucharest'!Y31+'P6 - Exeter'!Y31+'P7 - Tallin'!Y31+'P8 - Gordon'!Y31+'P9 - Sakhnin'!Y31+'P10 - Talpiot'!Y31+'P11- Salzburg'!Y31)</f>
        <v>5</v>
      </c>
      <c r="Z31" s="36">
        <f>IF('P1 - Kibbutzim'!Z31+'P2 - Mofet'!Z31+'P3 - Beit Berl'!Z31+'P4 - Kaye'!Z31+'P5 - Bucharest'!Z31+'P6 - Exeter'!Z31+'P7 - Tallin'!Z31+'P8 - Gordon'!Z31+'P9 - Sakhnin'!Z31+'P10 - Talpiot'!Z31+'P11- Salzburg'!Z31=0,"",'P1 - Kibbutzim'!Z31+'P2 - Mofet'!Z31+'P3 - Beit Berl'!Z31+'P4 - Kaye'!Z31+'P5 - Bucharest'!Z31+'P6 - Exeter'!Z31+'P7 - Tallin'!Z31+'P8 - Gordon'!Z31+'P9 - Sakhnin'!Z31+'P10 - Talpiot'!Z31+'P11- Salzburg'!Z31)</f>
        <v>10</v>
      </c>
      <c r="AA31" s="36">
        <f>IF('P1 - Kibbutzim'!AA31+'P2 - Mofet'!AA31+'P3 - Beit Berl'!AA31+'P4 - Kaye'!AA31+'P5 - Bucharest'!AA31+'P6 - Exeter'!AA31+'P7 - Tallin'!AA31+'P8 - Gordon'!AA31+'P9 - Sakhnin'!AA31+'P10 - Talpiot'!AA31+'P11- Salzburg'!AA31=0,"",'P1 - Kibbutzim'!AA31+'P2 - Mofet'!AA31+'P3 - Beit Berl'!AA31+'P4 - Kaye'!AA31+'P5 - Bucharest'!AA31+'P6 - Exeter'!AA31+'P7 - Tallin'!AA31+'P8 - Gordon'!AA31+'P9 - Sakhnin'!AA31+'P10 - Talpiot'!AA31+'P11- Salzburg'!AA31)</f>
        <v>10</v>
      </c>
      <c r="AB31" s="36">
        <f>IF('P1 - Kibbutzim'!AB31+'P2 - Mofet'!AB31+'P3 - Beit Berl'!AB31+'P4 - Kaye'!AB31+'P5 - Bucharest'!AB31+'P6 - Exeter'!AB31+'P7 - Tallin'!AB31+'P8 - Gordon'!AB31+'P9 - Sakhnin'!AB31+'P10 - Talpiot'!AB31+'P11- Salzburg'!AB31=0,"",'P1 - Kibbutzim'!AB31+'P2 - Mofet'!AB31+'P3 - Beit Berl'!AB31+'P4 - Kaye'!AB31+'P5 - Bucharest'!AB31+'P6 - Exeter'!AB31+'P7 - Tallin'!AB31+'P8 - Gordon'!AB31+'P9 - Sakhnin'!AB31+'P10 - Talpiot'!AB31+'P11- Salzburg'!AB31)</f>
        <v>5</v>
      </c>
      <c r="AC31" s="36" t="str">
        <f>IF('P1 - Kibbutzim'!AC31+'P2 - Mofet'!AC31+'P3 - Beit Berl'!AC31+'P4 - Kaye'!AC31+'P5 - Bucharest'!AC31+'P6 - Exeter'!AC31+'P7 - Tallin'!AC31+'P8 - Gordon'!AC31+'P9 - Sakhnin'!AC31+'P10 - Talpiot'!AC31+'P11- Salzburg'!AC31=0,"",'P1 - Kibbutzim'!AC31+'P2 - Mofet'!AC31+'P3 - Beit Berl'!AC31+'P4 - Kaye'!AC31+'P5 - Bucharest'!AC31+'P6 - Exeter'!AC31+'P7 - Tallin'!AC31+'P8 - Gordon'!AC31+'P9 - Sakhnin'!AC31+'P10 - Talpiot'!AC31+'P11- Salzburg'!AC31)</f>
        <v/>
      </c>
      <c r="AD31" s="37" t="str">
        <f>IF('P1 - Kibbutzim'!AD31+'P2 - Mofet'!AD31+'P3 - Beit Berl'!AD31+'P4 - Kaye'!AD31+'P5 - Bucharest'!AD31+'P6 - Exeter'!AD31+'P7 - Tallin'!AD31+'P8 - Gordon'!AD31+'P9 - Sakhnin'!AD31+'P10 - Talpiot'!AD31+'P11- Salzburg'!AD31=0,"",'P1 - Kibbutzim'!AD31+'P2 - Mofet'!AD31+'P3 - Beit Berl'!AD31+'P4 - Kaye'!AD31+'P5 - Bucharest'!AD31+'P6 - Exeter'!AD31+'P7 - Tallin'!AD31+'P8 - Gordon'!AD31+'P9 - Sakhnin'!AD31+'P10 - Talpiot'!AD31+'P11- Salzburg'!AD31)</f>
        <v/>
      </c>
      <c r="AE31" s="37" t="str">
        <f>IF('P1 - Kibbutzim'!AE31+'P2 - Mofet'!AE31+'P3 - Beit Berl'!AE31+'P4 - Kaye'!AE31+'P5 - Bucharest'!AE31+'P6 - Exeter'!AE31+'P7 - Tallin'!AE31+'P8 - Gordon'!AE31+'P9 - Sakhnin'!AE31+'P10 - Talpiot'!AE31+'P11- Salzburg'!AE31=0,"",'P1 - Kibbutzim'!AE31+'P2 - Mofet'!AE31+'P3 - Beit Berl'!AE31+'P4 - Kaye'!AE31+'P5 - Bucharest'!AE31+'P6 - Exeter'!AE31+'P7 - Tallin'!AE31+'P8 - Gordon'!AE31+'P9 - Sakhnin'!AE31+'P10 - Talpiot'!AE31+'P11- Salzburg'!AE31)</f>
        <v/>
      </c>
      <c r="AF31" s="36" t="str">
        <f>IF('P1 - Kibbutzim'!AF31+'P2 - Mofet'!AF31+'P3 - Beit Berl'!AF31+'P4 - Kaye'!AF31+'P5 - Bucharest'!AF31+'P6 - Exeter'!AF31+'P7 - Tallin'!AF31+'P8 - Gordon'!AF31+'P9 - Sakhnin'!AF31+'P10 - Talpiot'!AF31+'P11- Salzburg'!AF31=0,"",'P1 - Kibbutzim'!AF31+'P2 - Mofet'!AF31+'P3 - Beit Berl'!AF31+'P4 - Kaye'!AF31+'P5 - Bucharest'!AF31+'P6 - Exeter'!AF31+'P7 - Tallin'!AF31+'P8 - Gordon'!AF31+'P9 - Sakhnin'!AF31+'P10 - Talpiot'!AF31+'P11- Salzburg'!AF31)</f>
        <v/>
      </c>
      <c r="AG31" s="36" t="str">
        <f>IF('P1 - Kibbutzim'!AG31+'P2 - Mofet'!AG31+'P3 - Beit Berl'!AG31+'P4 - Kaye'!AG31+'P5 - Bucharest'!AG31+'P6 - Exeter'!AG31+'P7 - Tallin'!AG31+'P8 - Gordon'!AG31+'P9 - Sakhnin'!AG31+'P10 - Talpiot'!AG31+'P11- Salzburg'!AG31=0,"",'P1 - Kibbutzim'!AG31+'P2 - Mofet'!AG31+'P3 - Beit Berl'!AG31+'P4 - Kaye'!AG31+'P5 - Bucharest'!AG31+'P6 - Exeter'!AG31+'P7 - Tallin'!AG31+'P8 - Gordon'!AG31+'P9 - Sakhnin'!AG31+'P10 - Talpiot'!AG31+'P11- Salzburg'!AG31)</f>
        <v/>
      </c>
      <c r="AH31" s="36" t="str">
        <f>IF('P1 - Kibbutzim'!AH31+'P2 - Mofet'!AH31+'P3 - Beit Berl'!AH31+'P4 - Kaye'!AH31+'P5 - Bucharest'!AH31+'P6 - Exeter'!AH31+'P7 - Tallin'!AH31+'P8 - Gordon'!AH31+'P9 - Sakhnin'!AH31+'P10 - Talpiot'!AH31+'P11- Salzburg'!AH31=0,"",'P1 - Kibbutzim'!AH31+'P2 - Mofet'!AH31+'P3 - Beit Berl'!AH31+'P4 - Kaye'!AH31+'P5 - Bucharest'!AH31+'P6 - Exeter'!AH31+'P7 - Tallin'!AH31+'P8 - Gordon'!AH31+'P9 - Sakhnin'!AH31+'P10 - Talpiot'!AH31+'P11- Salzburg'!AH31)</f>
        <v/>
      </c>
      <c r="AI31" s="43" t="str">
        <f>IF('P1 - Kibbutzim'!AI31+'P2 - Mofet'!AI31+'P3 - Beit Berl'!AI31+'P4 - Kaye'!AI31+'P5 - Bucharest'!AI31+'P6 - Exeter'!AI31+'P7 - Tallin'!AI31+'P8 - Gordon'!AI31+'P9 - Sakhnin'!AI31+'P10 - Talpiot'!AI31+'P11- Salzburg'!AI31=0,"",'P1 - Kibbutzim'!AI31+'P2 - Mofet'!AI31+'P3 - Beit Berl'!AI31+'P4 - Kaye'!AI31+'P5 - Bucharest'!AI31+'P6 - Exeter'!AI31+'P7 - Tallin'!AI31+'P8 - Gordon'!AI31+'P9 - Sakhnin'!AI31+'P10 - Talpiot'!AI31+'P11- Salzburg'!AI31)</f>
        <v/>
      </c>
      <c r="AJ31" s="36" t="str">
        <f>IF('P1 - Kibbutzim'!AJ31+'P2 - Mofet'!AJ31+'P3 - Beit Berl'!AJ31+'P4 - Kaye'!AJ31+'P5 - Bucharest'!AJ31+'P6 - Exeter'!AJ31+'P7 - Tallin'!AJ31+'P8 - Gordon'!AJ31+'P9 - Sakhnin'!AJ31+'P10 - Talpiot'!AJ31+'P11- Salzburg'!AJ31=0,"",'P1 - Kibbutzim'!AJ31+'P2 - Mofet'!AJ31+'P3 - Beit Berl'!AJ31+'P4 - Kaye'!AJ31+'P5 - Bucharest'!AJ31+'P6 - Exeter'!AJ31+'P7 - Tallin'!AJ31+'P8 - Gordon'!AJ31+'P9 - Sakhnin'!AJ31+'P10 - Talpiot'!AJ31+'P11- Salzburg'!AJ31)</f>
        <v/>
      </c>
      <c r="AK31" s="36" t="str">
        <f>IF('P1 - Kibbutzim'!AK31+'P2 - Mofet'!AK31+'P3 - Beit Berl'!AK31+'P4 - Kaye'!AK31+'P5 - Bucharest'!AK31+'P6 - Exeter'!AK31+'P7 - Tallin'!AK31+'P8 - Gordon'!AK31+'P9 - Sakhnin'!AK31+'P10 - Talpiot'!AK31+'P11- Salzburg'!AK31=0,"",'P1 - Kibbutzim'!AK31+'P2 - Mofet'!AK31+'P3 - Beit Berl'!AK31+'P4 - Kaye'!AK31+'P5 - Bucharest'!AK31+'P6 - Exeter'!AK31+'P7 - Tallin'!AK31+'P8 - Gordon'!AK31+'P9 - Sakhnin'!AK31+'P10 - Talpiot'!AK31+'P11- Salzburg'!AK31)</f>
        <v/>
      </c>
      <c r="AL31" s="43" t="str">
        <f>IF('P1 - Kibbutzim'!AL31+'P2 - Mofet'!AL31+'P3 - Beit Berl'!AL31+'P4 - Kaye'!AL31+'P5 - Bucharest'!AL31+'P6 - Exeter'!AL31+'P7 - Tallin'!AL31+'P8 - Gordon'!AL31+'P9 - Sakhnin'!AL31+'P10 - Talpiot'!AL31+'P11- Salzburg'!AL31=0,"",'P1 - Kibbutzim'!AL31+'P2 - Mofet'!AL31+'P3 - Beit Berl'!AL31+'P4 - Kaye'!AL31+'P5 - Bucharest'!AL31+'P6 - Exeter'!AL31+'P7 - Tallin'!AL31+'P8 - Gordon'!AL31+'P9 - Sakhnin'!AL31+'P10 - Talpiot'!AL31+'P11- Salzburg'!AL31)</f>
        <v/>
      </c>
      <c r="AM31" s="36">
        <f>IF('P1 - Kibbutzim'!AM31+'P2 - Mofet'!AM31+'P3 - Beit Berl'!AM31+'P4 - Kaye'!AM31+'P5 - Bucharest'!AM31+'P6 - Exeter'!AM31+'P7 - Tallin'!AM31+'P8 - Gordon'!AM31+'P9 - Sakhnin'!AM31+'P10 - Talpiot'!AM31+'P11- Salzburg'!AM31=0,"",'P1 - Kibbutzim'!AM31+'P2 - Mofet'!AM31+'P3 - Beit Berl'!AM31+'P4 - Kaye'!AM31+'P5 - Bucharest'!AM31+'P6 - Exeter'!AM31+'P7 - Tallin'!AM31+'P8 - Gordon'!AM31+'P9 - Sakhnin'!AM31+'P10 - Talpiot'!AM31+'P11- Salzburg'!AM31)</f>
        <v>5</v>
      </c>
      <c r="AN31" s="36">
        <f>IF('P1 - Kibbutzim'!AN31+'P2 - Mofet'!AN31+'P3 - Beit Berl'!AN31+'P4 - Kaye'!AN31+'P5 - Bucharest'!AN31+'P6 - Exeter'!AN31+'P7 - Tallin'!AN31+'P8 - Gordon'!AN31+'P9 - Sakhnin'!AN31+'P10 - Talpiot'!AN31+'P11- Salzburg'!AN31=0,"",'P1 - Kibbutzim'!AN31+'P2 - Mofet'!AN31+'P3 - Beit Berl'!AN31+'P4 - Kaye'!AN31+'P5 - Bucharest'!AN31+'P6 - Exeter'!AN31+'P7 - Tallin'!AN31+'P8 - Gordon'!AN31+'P9 - Sakhnin'!AN31+'P10 - Talpiot'!AN31+'P11- Salzburg'!AN31)</f>
        <v>10</v>
      </c>
      <c r="AO31" s="43">
        <f>IF('P1 - Kibbutzim'!AO31+'P2 - Mofet'!AO31+'P3 - Beit Berl'!AO31+'P4 - Kaye'!AO31+'P5 - Bucharest'!AO31+'P6 - Exeter'!AO31+'P7 - Tallin'!AO31+'P8 - Gordon'!AO31+'P9 - Sakhnin'!AO31+'P10 - Talpiot'!AO31+'P11- Salzburg'!AO31=0,"",'P1 - Kibbutzim'!AO31+'P2 - Mofet'!AO31+'P3 - Beit Berl'!AO31+'P4 - Kaye'!AO31+'P5 - Bucharest'!AO31+'P6 - Exeter'!AO31+'P7 - Tallin'!AO31+'P8 - Gordon'!AO31+'P9 - Sakhnin'!AO31+'P10 - Talpiot'!AO31+'P11- Salzburg'!AO31)</f>
        <v>10</v>
      </c>
      <c r="AP31" s="37">
        <f>IF('P1 - Kibbutzim'!AP31+'P2 - Mofet'!AP31+'P3 - Beit Berl'!AP31+'P4 - Kaye'!AP31+'P5 - Bucharest'!AP31+'P6 - Exeter'!AP31+'P7 - Tallin'!AP31+'P8 - Gordon'!AP31+'P9 - Sakhnin'!AP31+'P10 - Talpiot'!AP31+'P11- Salzburg'!AP31=0,"",'P1 - Kibbutzim'!AP31+'P2 - Mofet'!AP31+'P3 - Beit Berl'!AP31+'P4 - Kaye'!AP31+'P5 - Bucharest'!AP31+'P6 - Exeter'!AP31+'P7 - Tallin'!AP31+'P8 - Gordon'!AP31+'P9 - Sakhnin'!AP31+'P10 - Talpiot'!AP31+'P11- Salzburg'!AP31)</f>
        <v>5</v>
      </c>
      <c r="AQ31" s="37" t="str">
        <f>IF('P1 - Kibbutzim'!AQ31+'P2 - Mofet'!AQ31+'P3 - Beit Berl'!AQ31+'P4 - Kaye'!AQ31+'P5 - Bucharest'!AQ31+'P6 - Exeter'!AQ31+'P7 - Tallin'!AQ31+'P8 - Gordon'!AQ31+'P9 - Sakhnin'!AQ31+'P10 - Talpiot'!AQ31+'P11- Salzburg'!AQ31=0,"",'P1 - Kibbutzim'!AQ31+'P2 - Mofet'!AQ31+'P3 - Beit Berl'!AQ31+'P4 - Kaye'!AQ31+'P5 - Bucharest'!AQ31+'P6 - Exeter'!AQ31+'P7 - Tallin'!AQ31+'P8 - Gordon'!AQ31+'P9 - Sakhnin'!AQ31+'P10 - Talpiot'!AQ31+'P11- Salzburg'!AQ31)</f>
        <v/>
      </c>
      <c r="AR31" s="43" t="str">
        <f>IF('P1 - Kibbutzim'!AR31+'P2 - Mofet'!AR31+'P3 - Beit Berl'!AR31+'P4 - Kaye'!AR31+'P5 - Bucharest'!AR31+'P6 - Exeter'!AR31+'P7 - Tallin'!AR31+'P8 - Gordon'!AR31+'P9 - Sakhnin'!AR31+'P10 - Talpiot'!AR31+'P11- Salzburg'!AR31=0,"",'P1 - Kibbutzim'!AR31+'P2 - Mofet'!AR31+'P3 - Beit Berl'!AR31+'P4 - Kaye'!AR31+'P5 - Bucharest'!AR31+'P6 - Exeter'!AR31+'P7 - Tallin'!AR31+'P8 - Gordon'!AR31+'P9 - Sakhnin'!AR31+'P10 - Talpiot'!AR31+'P11- Salzburg'!AR31)</f>
        <v/>
      </c>
      <c r="AS31" s="36" t="str">
        <f>IF('P1 - Kibbutzim'!AS31+'P2 - Mofet'!AS31+'P3 - Beit Berl'!AS31+'P4 - Kaye'!AS31+'P5 - Bucharest'!AS31+'P6 - Exeter'!AS31+'P7 - Tallin'!AS31+'P8 - Gordon'!AS31+'P9 - Sakhnin'!AS31+'P10 - Talpiot'!AS31+'P11- Salzburg'!AS31=0,"",'P1 - Kibbutzim'!AS31+'P2 - Mofet'!AS31+'P3 - Beit Berl'!AS31+'P4 - Kaye'!AS31+'P5 - Bucharest'!AS31+'P6 - Exeter'!AS31+'P7 - Tallin'!AS31+'P8 - Gordon'!AS31+'P9 - Sakhnin'!AS31+'P10 - Talpiot'!AS31+'P11- Salzburg'!AS31)</f>
        <v/>
      </c>
      <c r="AU31" s="132">
        <f t="shared" si="2"/>
        <v>28</v>
      </c>
      <c r="AV31" s="132">
        <f t="shared" si="3"/>
        <v>30</v>
      </c>
      <c r="AW31" s="132">
        <f t="shared" si="4"/>
        <v>30</v>
      </c>
    </row>
    <row r="32" spans="1:49" ht="15" customHeight="1" x14ac:dyDescent="0.35">
      <c r="A32" s="19" t="s">
        <v>19</v>
      </c>
      <c r="B32" s="19" t="s">
        <v>2</v>
      </c>
      <c r="C32" s="19"/>
      <c r="D32" s="30">
        <f>'P1 - Kibbutzim'!D32+'P2 - Mofet'!D32+'P3 - Beit Berl'!D32+'P4 - Kaye'!D32+'P5 - Bucharest'!D32+'P6 - Exeter'!D32+'P7 - Tallin'!D32+'P8 - Gordon'!D32+'P9 - Sakhnin'!D32+'P10 - Talpiot'!D32+'P11- Salzburg'!D32</f>
        <v>43</v>
      </c>
      <c r="E32" s="30">
        <f>'P1 - Kibbutzim'!E32+'P2 - Mofet'!E32+'P3 - Beit Berl'!E32+'P4 - Kaye'!E32+'P5 - Bucharest'!E32+'P6 - Exeter'!E32+'P7 - Tallin'!E32+'P8 - Gordon'!E32+'P9 - Sakhnin'!E32+'P10 - Talpiot'!E32+'P11- Salzburg'!E32</f>
        <v>219.5</v>
      </c>
      <c r="F32" s="30">
        <f>'P1 - Kibbutzim'!F32+'P2 - Mofet'!F32+'P3 - Beit Berl'!F32+'P4 - Kaye'!F32+'P5 - Bucharest'!F32+'P6 - Exeter'!F32+'P7 - Tallin'!F32+'P8 - Gordon'!F32+'P9 - Sakhnin'!F32+'P10 - Talpiot'!F32+'P11- Salzburg'!F32</f>
        <v>3</v>
      </c>
      <c r="G32" s="79">
        <f>SUM(D32:F32)</f>
        <v>265.5</v>
      </c>
      <c r="H32" s="80">
        <f>SUM(J32:AS32)/7.5</f>
        <v>27.066666666666666</v>
      </c>
      <c r="I32" s="113">
        <f>H32/G32</f>
        <v>0.10194601381042059</v>
      </c>
      <c r="J32" s="48">
        <f t="shared" ref="J32:AS32" si="6">SUM(J33:J36)</f>
        <v>0</v>
      </c>
      <c r="K32" s="48">
        <f t="shared" si="6"/>
        <v>0</v>
      </c>
      <c r="L32" s="48">
        <f t="shared" si="6"/>
        <v>0</v>
      </c>
      <c r="M32" s="48">
        <f t="shared" si="6"/>
        <v>8</v>
      </c>
      <c r="N32" s="48">
        <f t="shared" si="6"/>
        <v>9</v>
      </c>
      <c r="O32" s="48">
        <f t="shared" si="6"/>
        <v>12</v>
      </c>
      <c r="P32" s="48">
        <f t="shared" si="6"/>
        <v>7</v>
      </c>
      <c r="Q32" s="48">
        <f t="shared" si="6"/>
        <v>12</v>
      </c>
      <c r="R32" s="48">
        <f t="shared" si="6"/>
        <v>16</v>
      </c>
      <c r="S32" s="48">
        <f t="shared" si="6"/>
        <v>2</v>
      </c>
      <c r="T32" s="48">
        <f t="shared" si="6"/>
        <v>0</v>
      </c>
      <c r="U32" s="48">
        <f t="shared" si="6"/>
        <v>2</v>
      </c>
      <c r="V32" s="48">
        <f t="shared" si="6"/>
        <v>2</v>
      </c>
      <c r="W32" s="48">
        <f t="shared" si="6"/>
        <v>2</v>
      </c>
      <c r="X32" s="48">
        <f t="shared" si="6"/>
        <v>12</v>
      </c>
      <c r="Y32" s="48">
        <f t="shared" si="6"/>
        <v>15</v>
      </c>
      <c r="Z32" s="48">
        <f t="shared" si="6"/>
        <v>15</v>
      </c>
      <c r="AA32" s="48">
        <f t="shared" si="6"/>
        <v>3</v>
      </c>
      <c r="AB32" s="48">
        <f t="shared" si="6"/>
        <v>3</v>
      </c>
      <c r="AC32" s="48">
        <f t="shared" si="6"/>
        <v>3</v>
      </c>
      <c r="AD32" s="48">
        <f t="shared" si="6"/>
        <v>3</v>
      </c>
      <c r="AE32" s="48">
        <f t="shared" si="6"/>
        <v>3</v>
      </c>
      <c r="AF32" s="48">
        <f t="shared" si="6"/>
        <v>3</v>
      </c>
      <c r="AG32" s="48">
        <f t="shared" si="6"/>
        <v>3</v>
      </c>
      <c r="AH32" s="48">
        <f t="shared" si="6"/>
        <v>4</v>
      </c>
      <c r="AI32" s="48">
        <f t="shared" si="6"/>
        <v>4</v>
      </c>
      <c r="AJ32" s="48">
        <f t="shared" si="6"/>
        <v>11</v>
      </c>
      <c r="AK32" s="48">
        <f t="shared" si="6"/>
        <v>11</v>
      </c>
      <c r="AL32" s="48">
        <f t="shared" si="6"/>
        <v>11</v>
      </c>
      <c r="AM32" s="48">
        <f t="shared" si="6"/>
        <v>5</v>
      </c>
      <c r="AN32" s="48">
        <f t="shared" si="6"/>
        <v>6</v>
      </c>
      <c r="AO32" s="48">
        <f t="shared" si="6"/>
        <v>6</v>
      </c>
      <c r="AP32" s="48">
        <f t="shared" si="6"/>
        <v>3</v>
      </c>
      <c r="AQ32" s="48">
        <f t="shared" si="6"/>
        <v>3</v>
      </c>
      <c r="AR32" s="48">
        <f t="shared" si="6"/>
        <v>4</v>
      </c>
      <c r="AS32" s="48">
        <f t="shared" si="6"/>
        <v>0</v>
      </c>
      <c r="AU32" s="48">
        <f t="shared" si="2"/>
        <v>68</v>
      </c>
      <c r="AV32" s="48">
        <f t="shared" si="3"/>
        <v>67</v>
      </c>
      <c r="AW32" s="48">
        <f t="shared" si="4"/>
        <v>68</v>
      </c>
    </row>
    <row r="33" spans="1:49" ht="15" customHeight="1" x14ac:dyDescent="0.3">
      <c r="A33" s="10"/>
      <c r="B33" s="12" t="s">
        <v>90</v>
      </c>
      <c r="C33" s="14" t="s">
        <v>89</v>
      </c>
      <c r="D33" s="7"/>
      <c r="E33" s="123" t="s">
        <v>148</v>
      </c>
      <c r="F33" s="106"/>
      <c r="G33" s="107">
        <f>G32/G$3</f>
        <v>8.400569530137636E-2</v>
      </c>
      <c r="H33" s="108">
        <f>H32/H$3</f>
        <v>5.8116232464929855E-2</v>
      </c>
      <c r="I33" s="56"/>
      <c r="J33" s="43" t="str">
        <f>IF('P1 - Kibbutzim'!J33+'P2 - Mofet'!J33+'P3 - Beit Berl'!J33+'P4 - Kaye'!J33+'P5 - Bucharest'!J33+'P6 - Exeter'!J33+'P7 - Tallin'!J33+'P8 - Gordon'!J33+'P9 - Sakhnin'!J33+'P10 - Talpiot'!J33+'P11- Salzburg'!J33=0,"",'P1 - Kibbutzim'!J33+'P2 - Mofet'!J33+'P3 - Beit Berl'!J33+'P4 - Kaye'!J33+'P5 - Bucharest'!J33+'P6 - Exeter'!J33+'P7 - Tallin'!J33+'P8 - Gordon'!J33+'P9 - Sakhnin'!J33+'P10 - Talpiot'!J33+'P11- Salzburg'!J33)</f>
        <v/>
      </c>
      <c r="K33" s="43" t="str">
        <f>IF('P1 - Kibbutzim'!K33+'P2 - Mofet'!K33+'P3 - Beit Berl'!K33+'P4 - Kaye'!K33+'P5 - Bucharest'!K33+'P6 - Exeter'!K33+'P7 - Tallin'!K33+'P8 - Gordon'!K33+'P9 - Sakhnin'!K33+'P10 - Talpiot'!K33+'P11- Salzburg'!K33=0,"",'P1 - Kibbutzim'!K33+'P2 - Mofet'!K33+'P3 - Beit Berl'!K33+'P4 - Kaye'!K33+'P5 - Bucharest'!K33+'P6 - Exeter'!K33+'P7 - Tallin'!K33+'P8 - Gordon'!K33+'P9 - Sakhnin'!K33+'P10 - Talpiot'!K33+'P11- Salzburg'!K33)</f>
        <v/>
      </c>
      <c r="L33" s="34" t="str">
        <f>IF('P1 - Kibbutzim'!L33+'P2 - Mofet'!L33+'P3 - Beit Berl'!L33+'P4 - Kaye'!L33+'P5 - Bucharest'!L33+'P6 - Exeter'!L33+'P7 - Tallin'!L33+'P8 - Gordon'!L33+'P9 - Sakhnin'!L33+'P10 - Talpiot'!L33+'P11- Salzburg'!L33=0,"",'P1 - Kibbutzim'!L33+'P2 - Mofet'!L33+'P3 - Beit Berl'!L33+'P4 - Kaye'!L33+'P5 - Bucharest'!L33+'P6 - Exeter'!L33+'P7 - Tallin'!L33+'P8 - Gordon'!L33+'P9 - Sakhnin'!L33+'P10 - Talpiot'!L33+'P11- Salzburg'!L33)</f>
        <v/>
      </c>
      <c r="M33" s="34">
        <f>IF('P1 - Kibbutzim'!M33+'P2 - Mofet'!M33+'P3 - Beit Berl'!M33+'P4 - Kaye'!M33+'P5 - Bucharest'!M33+'P6 - Exeter'!M33+'P7 - Tallin'!M33+'P8 - Gordon'!M33+'P9 - Sakhnin'!M33+'P10 - Talpiot'!M33+'P11- Salzburg'!M33=0,"",'P1 - Kibbutzim'!M33+'P2 - Mofet'!M33+'P3 - Beit Berl'!M33+'P4 - Kaye'!M33+'P5 - Bucharest'!M33+'P6 - Exeter'!M33+'P7 - Tallin'!M33+'P8 - Gordon'!M33+'P9 - Sakhnin'!M33+'P10 - Talpiot'!M33+'P11- Salzburg'!M33)</f>
        <v>2</v>
      </c>
      <c r="N33" s="34">
        <f>IF('P1 - Kibbutzim'!N33+'P2 - Mofet'!N33+'P3 - Beit Berl'!N33+'P4 - Kaye'!N33+'P5 - Bucharest'!N33+'P6 - Exeter'!N33+'P7 - Tallin'!N33+'P8 - Gordon'!N33+'P9 - Sakhnin'!N33+'P10 - Talpiot'!N33+'P11- Salzburg'!N33=0,"",'P1 - Kibbutzim'!N33+'P2 - Mofet'!N33+'P3 - Beit Berl'!N33+'P4 - Kaye'!N33+'P5 - Bucharest'!N33+'P6 - Exeter'!N33+'P7 - Tallin'!N33+'P8 - Gordon'!N33+'P9 - Sakhnin'!N33+'P10 - Talpiot'!N33+'P11- Salzburg'!N33)</f>
        <v>3</v>
      </c>
      <c r="O33" s="34">
        <f>IF('P1 - Kibbutzim'!O33+'P2 - Mofet'!O33+'P3 - Beit Berl'!O33+'P4 - Kaye'!O33+'P5 - Bucharest'!O33+'P6 - Exeter'!O33+'P7 - Tallin'!O33+'P8 - Gordon'!O33+'P9 - Sakhnin'!O33+'P10 - Talpiot'!O33+'P11- Salzburg'!O33=0,"",'P1 - Kibbutzim'!O33+'P2 - Mofet'!O33+'P3 - Beit Berl'!O33+'P4 - Kaye'!O33+'P5 - Bucharest'!O33+'P6 - Exeter'!O33+'P7 - Tallin'!O33+'P8 - Gordon'!O33+'P9 - Sakhnin'!O33+'P10 - Talpiot'!O33+'P11- Salzburg'!O33)</f>
        <v>5</v>
      </c>
      <c r="P33" s="34" t="str">
        <f>IF('P1 - Kibbutzim'!P33+'P2 - Mofet'!P33+'P3 - Beit Berl'!P33+'P4 - Kaye'!P33+'P5 - Bucharest'!P33+'P6 - Exeter'!P33+'P7 - Tallin'!P33+'P8 - Gordon'!P33+'P9 - Sakhnin'!P33+'P10 - Talpiot'!P33+'P11- Salzburg'!P33=0,"",'P1 - Kibbutzim'!P33+'P2 - Mofet'!P33+'P3 - Beit Berl'!P33+'P4 - Kaye'!P33+'P5 - Bucharest'!P33+'P6 - Exeter'!P33+'P7 - Tallin'!P33+'P8 - Gordon'!P33+'P9 - Sakhnin'!P33+'P10 - Talpiot'!P33+'P11- Salzburg'!P33)</f>
        <v/>
      </c>
      <c r="Q33" s="34">
        <f>IF('P1 - Kibbutzim'!Q33+'P2 - Mofet'!Q33+'P3 - Beit Berl'!Q33+'P4 - Kaye'!Q33+'P5 - Bucharest'!Q33+'P6 - Exeter'!Q33+'P7 - Tallin'!Q33+'P8 - Gordon'!Q33+'P9 - Sakhnin'!Q33+'P10 - Talpiot'!Q33+'P11- Salzburg'!Q33=0,"",'P1 - Kibbutzim'!Q33+'P2 - Mofet'!Q33+'P3 - Beit Berl'!Q33+'P4 - Kaye'!Q33+'P5 - Bucharest'!Q33+'P6 - Exeter'!Q33+'P7 - Tallin'!Q33+'P8 - Gordon'!Q33+'P9 - Sakhnin'!Q33+'P10 - Talpiot'!Q33+'P11- Salzburg'!Q33)</f>
        <v>2</v>
      </c>
      <c r="R33" s="34">
        <f>IF('P1 - Kibbutzim'!R33+'P2 - Mofet'!R33+'P3 - Beit Berl'!R33+'P4 - Kaye'!R33+'P5 - Bucharest'!R33+'P6 - Exeter'!R33+'P7 - Tallin'!R33+'P8 - Gordon'!R33+'P9 - Sakhnin'!R33+'P10 - Talpiot'!R33+'P11- Salzburg'!R33=0,"",'P1 - Kibbutzim'!R33+'P2 - Mofet'!R33+'P3 - Beit Berl'!R33+'P4 - Kaye'!R33+'P5 - Bucharest'!R33+'P6 - Exeter'!R33+'P7 - Tallin'!R33+'P8 - Gordon'!R33+'P9 - Sakhnin'!R33+'P10 - Talpiot'!R33+'P11- Salzburg'!R33)</f>
        <v>2</v>
      </c>
      <c r="S33" s="34" t="str">
        <f>IF('P1 - Kibbutzim'!S33+'P2 - Mofet'!S33+'P3 - Beit Berl'!S33+'P4 - Kaye'!S33+'P5 - Bucharest'!S33+'P6 - Exeter'!S33+'P7 - Tallin'!S33+'P8 - Gordon'!S33+'P9 - Sakhnin'!S33+'P10 - Talpiot'!S33+'P11- Salzburg'!S33=0,"",'P1 - Kibbutzim'!S33+'P2 - Mofet'!S33+'P3 - Beit Berl'!S33+'P4 - Kaye'!S33+'P5 - Bucharest'!S33+'P6 - Exeter'!S33+'P7 - Tallin'!S33+'P8 - Gordon'!S33+'P9 - Sakhnin'!S33+'P10 - Talpiot'!S33+'P11- Salzburg'!S33)</f>
        <v/>
      </c>
      <c r="T33" s="35" t="str">
        <f>IF('P1 - Kibbutzim'!T33+'P2 - Mofet'!T33+'P3 - Beit Berl'!T33+'P4 - Kaye'!T33+'P5 - Bucharest'!T33+'P6 - Exeter'!T33+'P7 - Tallin'!T33+'P8 - Gordon'!T33+'P9 - Sakhnin'!T33+'P10 - Talpiot'!T33+'P11- Salzburg'!T33=0,"",'P1 - Kibbutzim'!T33+'P2 - Mofet'!T33+'P3 - Beit Berl'!T33+'P4 - Kaye'!T33+'P5 - Bucharest'!T33+'P6 - Exeter'!T33+'P7 - Tallin'!T33+'P8 - Gordon'!T33+'P9 - Sakhnin'!T33+'P10 - Talpiot'!T33+'P11- Salzburg'!T33)</f>
        <v/>
      </c>
      <c r="U33" s="34" t="str">
        <f>IF('P1 - Kibbutzim'!U33+'P2 - Mofet'!U33+'P3 - Beit Berl'!U33+'P4 - Kaye'!U33+'P5 - Bucharest'!U33+'P6 - Exeter'!U33+'P7 - Tallin'!U33+'P8 - Gordon'!U33+'P9 - Sakhnin'!U33+'P10 - Talpiot'!U33+'P11- Salzburg'!U33=0,"",'P1 - Kibbutzim'!U33+'P2 - Mofet'!U33+'P3 - Beit Berl'!U33+'P4 - Kaye'!U33+'P5 - Bucharest'!U33+'P6 - Exeter'!U33+'P7 - Tallin'!U33+'P8 - Gordon'!U33+'P9 - Sakhnin'!U33+'P10 - Talpiot'!U33+'P11- Salzburg'!U33)</f>
        <v/>
      </c>
      <c r="V33" s="34" t="str">
        <f>IF('P1 - Kibbutzim'!V33+'P2 - Mofet'!V33+'P3 - Beit Berl'!V33+'P4 - Kaye'!V33+'P5 - Bucharest'!V33+'P6 - Exeter'!V33+'P7 - Tallin'!V33+'P8 - Gordon'!V33+'P9 - Sakhnin'!V33+'P10 - Talpiot'!V33+'P11- Salzburg'!V33=0,"",'P1 - Kibbutzim'!V33+'P2 - Mofet'!V33+'P3 - Beit Berl'!V33+'P4 - Kaye'!V33+'P5 - Bucharest'!V33+'P6 - Exeter'!V33+'P7 - Tallin'!V33+'P8 - Gordon'!V33+'P9 - Sakhnin'!V33+'P10 - Talpiot'!V33+'P11- Salzburg'!V33)</f>
        <v/>
      </c>
      <c r="W33" s="34" t="str">
        <f>IF('P1 - Kibbutzim'!W33+'P2 - Mofet'!W33+'P3 - Beit Berl'!W33+'P4 - Kaye'!W33+'P5 - Bucharest'!W33+'P6 - Exeter'!W33+'P7 - Tallin'!W33+'P8 - Gordon'!W33+'P9 - Sakhnin'!W33+'P10 - Talpiot'!W33+'P11- Salzburg'!W33=0,"",'P1 - Kibbutzim'!W33+'P2 - Mofet'!W33+'P3 - Beit Berl'!W33+'P4 - Kaye'!W33+'P5 - Bucharest'!W33+'P6 - Exeter'!W33+'P7 - Tallin'!W33+'P8 - Gordon'!W33+'P9 - Sakhnin'!W33+'P10 - Talpiot'!W33+'P11- Salzburg'!W33)</f>
        <v/>
      </c>
      <c r="X33" s="34">
        <f>IF('P1 - Kibbutzim'!X33+'P2 - Mofet'!X33+'P3 - Beit Berl'!X33+'P4 - Kaye'!X33+'P5 - Bucharest'!X33+'P6 - Exeter'!X33+'P7 - Tallin'!X33+'P8 - Gordon'!X33+'P9 - Sakhnin'!X33+'P10 - Talpiot'!X33+'P11- Salzburg'!X33=0,"",'P1 - Kibbutzim'!X33+'P2 - Mofet'!X33+'P3 - Beit Berl'!X33+'P4 - Kaye'!X33+'P5 - Bucharest'!X33+'P6 - Exeter'!X33+'P7 - Tallin'!X33+'P8 - Gordon'!X33+'P9 - Sakhnin'!X33+'P10 - Talpiot'!X33+'P11- Salzburg'!X33)</f>
        <v>3</v>
      </c>
      <c r="Y33" s="34">
        <f>IF('P1 - Kibbutzim'!Y33+'P2 - Mofet'!Y33+'P3 - Beit Berl'!Y33+'P4 - Kaye'!Y33+'P5 - Bucharest'!Y33+'P6 - Exeter'!Y33+'P7 - Tallin'!Y33+'P8 - Gordon'!Y33+'P9 - Sakhnin'!Y33+'P10 - Talpiot'!Y33+'P11- Salzburg'!Y33=0,"",'P1 - Kibbutzim'!Y33+'P2 - Mofet'!Y33+'P3 - Beit Berl'!Y33+'P4 - Kaye'!Y33+'P5 - Bucharest'!Y33+'P6 - Exeter'!Y33+'P7 - Tallin'!Y33+'P8 - Gordon'!Y33+'P9 - Sakhnin'!Y33+'P10 - Talpiot'!Y33+'P11- Salzburg'!Y33)</f>
        <v>4</v>
      </c>
      <c r="Z33" s="34">
        <f>IF('P1 - Kibbutzim'!Z33+'P2 - Mofet'!Z33+'P3 - Beit Berl'!Z33+'P4 - Kaye'!Z33+'P5 - Bucharest'!Z33+'P6 - Exeter'!Z33+'P7 - Tallin'!Z33+'P8 - Gordon'!Z33+'P9 - Sakhnin'!Z33+'P10 - Talpiot'!Z33+'P11- Salzburg'!Z33=0,"",'P1 - Kibbutzim'!Z33+'P2 - Mofet'!Z33+'P3 - Beit Berl'!Z33+'P4 - Kaye'!Z33+'P5 - Bucharest'!Z33+'P6 - Exeter'!Z33+'P7 - Tallin'!Z33+'P8 - Gordon'!Z33+'P9 - Sakhnin'!Z33+'P10 - Talpiot'!Z33+'P11- Salzburg'!Z33)</f>
        <v>4</v>
      </c>
      <c r="AA33" s="34" t="str">
        <f>IF('P1 - Kibbutzim'!AA33+'P2 - Mofet'!AA33+'P3 - Beit Berl'!AA33+'P4 - Kaye'!AA33+'P5 - Bucharest'!AA33+'P6 - Exeter'!AA33+'P7 - Tallin'!AA33+'P8 - Gordon'!AA33+'P9 - Sakhnin'!AA33+'P10 - Talpiot'!AA33+'P11- Salzburg'!AA33=0,"",'P1 - Kibbutzim'!AA33+'P2 - Mofet'!AA33+'P3 - Beit Berl'!AA33+'P4 - Kaye'!AA33+'P5 - Bucharest'!AA33+'P6 - Exeter'!AA33+'P7 - Tallin'!AA33+'P8 - Gordon'!AA33+'P9 - Sakhnin'!AA33+'P10 - Talpiot'!AA33+'P11- Salzburg'!AA33)</f>
        <v/>
      </c>
      <c r="AB33" s="34" t="str">
        <f>IF('P1 - Kibbutzim'!AB33+'P2 - Mofet'!AB33+'P3 - Beit Berl'!AB33+'P4 - Kaye'!AB33+'P5 - Bucharest'!AB33+'P6 - Exeter'!AB33+'P7 - Tallin'!AB33+'P8 - Gordon'!AB33+'P9 - Sakhnin'!AB33+'P10 - Talpiot'!AB33+'P11- Salzburg'!AB33=0,"",'P1 - Kibbutzim'!AB33+'P2 - Mofet'!AB33+'P3 - Beit Berl'!AB33+'P4 - Kaye'!AB33+'P5 - Bucharest'!AB33+'P6 - Exeter'!AB33+'P7 - Tallin'!AB33+'P8 - Gordon'!AB33+'P9 - Sakhnin'!AB33+'P10 - Talpiot'!AB33+'P11- Salzburg'!AB33)</f>
        <v/>
      </c>
      <c r="AC33" s="34" t="str">
        <f>IF('P1 - Kibbutzim'!AC33+'P2 - Mofet'!AC33+'P3 - Beit Berl'!AC33+'P4 - Kaye'!AC33+'P5 - Bucharest'!AC33+'P6 - Exeter'!AC33+'P7 - Tallin'!AC33+'P8 - Gordon'!AC33+'P9 - Sakhnin'!AC33+'P10 - Talpiot'!AC33+'P11- Salzburg'!AC33=0,"",'P1 - Kibbutzim'!AC33+'P2 - Mofet'!AC33+'P3 - Beit Berl'!AC33+'P4 - Kaye'!AC33+'P5 - Bucharest'!AC33+'P6 - Exeter'!AC33+'P7 - Tallin'!AC33+'P8 - Gordon'!AC33+'P9 - Sakhnin'!AC33+'P10 - Talpiot'!AC33+'P11- Salzburg'!AC33)</f>
        <v/>
      </c>
      <c r="AD33" s="34" t="str">
        <f>IF('P1 - Kibbutzim'!AD33+'P2 - Mofet'!AD33+'P3 - Beit Berl'!AD33+'P4 - Kaye'!AD33+'P5 - Bucharest'!AD33+'P6 - Exeter'!AD33+'P7 - Tallin'!AD33+'P8 - Gordon'!AD33+'P9 - Sakhnin'!AD33+'P10 - Talpiot'!AD33+'P11- Salzburg'!AD33=0,"",'P1 - Kibbutzim'!AD33+'P2 - Mofet'!AD33+'P3 - Beit Berl'!AD33+'P4 - Kaye'!AD33+'P5 - Bucharest'!AD33+'P6 - Exeter'!AD33+'P7 - Tallin'!AD33+'P8 - Gordon'!AD33+'P9 - Sakhnin'!AD33+'P10 - Talpiot'!AD33+'P11- Salzburg'!AD33)</f>
        <v/>
      </c>
      <c r="AE33" s="34" t="str">
        <f>IF('P1 - Kibbutzim'!AE33+'P2 - Mofet'!AE33+'P3 - Beit Berl'!AE33+'P4 - Kaye'!AE33+'P5 - Bucharest'!AE33+'P6 - Exeter'!AE33+'P7 - Tallin'!AE33+'P8 - Gordon'!AE33+'P9 - Sakhnin'!AE33+'P10 - Talpiot'!AE33+'P11- Salzburg'!AE33=0,"",'P1 - Kibbutzim'!AE33+'P2 - Mofet'!AE33+'P3 - Beit Berl'!AE33+'P4 - Kaye'!AE33+'P5 - Bucharest'!AE33+'P6 - Exeter'!AE33+'P7 - Tallin'!AE33+'P8 - Gordon'!AE33+'P9 - Sakhnin'!AE33+'P10 - Talpiot'!AE33+'P11- Salzburg'!AE33)</f>
        <v/>
      </c>
      <c r="AF33" s="34" t="str">
        <f>IF('P1 - Kibbutzim'!AF33+'P2 - Mofet'!AF33+'P3 - Beit Berl'!AF33+'P4 - Kaye'!AF33+'P5 - Bucharest'!AF33+'P6 - Exeter'!AF33+'P7 - Tallin'!AF33+'P8 - Gordon'!AF33+'P9 - Sakhnin'!AF33+'P10 - Talpiot'!AF33+'P11- Salzburg'!AF33=0,"",'P1 - Kibbutzim'!AF33+'P2 - Mofet'!AF33+'P3 - Beit Berl'!AF33+'P4 - Kaye'!AF33+'P5 - Bucharest'!AF33+'P6 - Exeter'!AF33+'P7 - Tallin'!AF33+'P8 - Gordon'!AF33+'P9 - Sakhnin'!AF33+'P10 - Talpiot'!AF33+'P11- Salzburg'!AF33)</f>
        <v/>
      </c>
      <c r="AG33" s="34" t="str">
        <f>IF('P1 - Kibbutzim'!AG33+'P2 - Mofet'!AG33+'P3 - Beit Berl'!AG33+'P4 - Kaye'!AG33+'P5 - Bucharest'!AG33+'P6 - Exeter'!AG33+'P7 - Tallin'!AG33+'P8 - Gordon'!AG33+'P9 - Sakhnin'!AG33+'P10 - Talpiot'!AG33+'P11- Salzburg'!AG33=0,"",'P1 - Kibbutzim'!AG33+'P2 - Mofet'!AG33+'P3 - Beit Berl'!AG33+'P4 - Kaye'!AG33+'P5 - Bucharest'!AG33+'P6 - Exeter'!AG33+'P7 - Tallin'!AG33+'P8 - Gordon'!AG33+'P9 - Sakhnin'!AG33+'P10 - Talpiot'!AG33+'P11- Salzburg'!AG33)</f>
        <v/>
      </c>
      <c r="AH33" s="34" t="str">
        <f>IF('P1 - Kibbutzim'!AH33+'P2 - Mofet'!AH33+'P3 - Beit Berl'!AH33+'P4 - Kaye'!AH33+'P5 - Bucharest'!AH33+'P6 - Exeter'!AH33+'P7 - Tallin'!AH33+'P8 - Gordon'!AH33+'P9 - Sakhnin'!AH33+'P10 - Talpiot'!AH33+'P11- Salzburg'!AH33=0,"",'P1 - Kibbutzim'!AH33+'P2 - Mofet'!AH33+'P3 - Beit Berl'!AH33+'P4 - Kaye'!AH33+'P5 - Bucharest'!AH33+'P6 - Exeter'!AH33+'P7 - Tallin'!AH33+'P8 - Gordon'!AH33+'P9 - Sakhnin'!AH33+'P10 - Talpiot'!AH33+'P11- Salzburg'!AH33)</f>
        <v/>
      </c>
      <c r="AI33" s="34" t="str">
        <f>IF('P1 - Kibbutzim'!AI33+'P2 - Mofet'!AI33+'P3 - Beit Berl'!AI33+'P4 - Kaye'!AI33+'P5 - Bucharest'!AI33+'P6 - Exeter'!AI33+'P7 - Tallin'!AI33+'P8 - Gordon'!AI33+'P9 - Sakhnin'!AI33+'P10 - Talpiot'!AI33+'P11- Salzburg'!AI33=0,"",'P1 - Kibbutzim'!AI33+'P2 - Mofet'!AI33+'P3 - Beit Berl'!AI33+'P4 - Kaye'!AI33+'P5 - Bucharest'!AI33+'P6 - Exeter'!AI33+'P7 - Tallin'!AI33+'P8 - Gordon'!AI33+'P9 - Sakhnin'!AI33+'P10 - Talpiot'!AI33+'P11- Salzburg'!AI33)</f>
        <v/>
      </c>
      <c r="AJ33" s="34">
        <f>IF('P1 - Kibbutzim'!AJ33+'P2 - Mofet'!AJ33+'P3 - Beit Berl'!AJ33+'P4 - Kaye'!AJ33+'P5 - Bucharest'!AJ33+'P6 - Exeter'!AJ33+'P7 - Tallin'!AJ33+'P8 - Gordon'!AJ33+'P9 - Sakhnin'!AJ33+'P10 - Talpiot'!AJ33+'P11- Salzburg'!AJ33=0,"",'P1 - Kibbutzim'!AJ33+'P2 - Mofet'!AJ33+'P3 - Beit Berl'!AJ33+'P4 - Kaye'!AJ33+'P5 - Bucharest'!AJ33+'P6 - Exeter'!AJ33+'P7 - Tallin'!AJ33+'P8 - Gordon'!AJ33+'P9 - Sakhnin'!AJ33+'P10 - Talpiot'!AJ33+'P11- Salzburg'!AJ33)</f>
        <v>2</v>
      </c>
      <c r="AK33" s="34">
        <f>IF('P1 - Kibbutzim'!AK33+'P2 - Mofet'!AK33+'P3 - Beit Berl'!AK33+'P4 - Kaye'!AK33+'P5 - Bucharest'!AK33+'P6 - Exeter'!AK33+'P7 - Tallin'!AK33+'P8 - Gordon'!AK33+'P9 - Sakhnin'!AK33+'P10 - Talpiot'!AK33+'P11- Salzburg'!AK33=0,"",'P1 - Kibbutzim'!AK33+'P2 - Mofet'!AK33+'P3 - Beit Berl'!AK33+'P4 - Kaye'!AK33+'P5 - Bucharest'!AK33+'P6 - Exeter'!AK33+'P7 - Tallin'!AK33+'P8 - Gordon'!AK33+'P9 - Sakhnin'!AK33+'P10 - Talpiot'!AK33+'P11- Salzburg'!AK33)</f>
        <v>2</v>
      </c>
      <c r="AL33" s="34">
        <f>IF('P1 - Kibbutzim'!AL33+'P2 - Mofet'!AL33+'P3 - Beit Berl'!AL33+'P4 - Kaye'!AL33+'P5 - Bucharest'!AL33+'P6 - Exeter'!AL33+'P7 - Tallin'!AL33+'P8 - Gordon'!AL33+'P9 - Sakhnin'!AL33+'P10 - Talpiot'!AL33+'P11- Salzburg'!AL33=0,"",'P1 - Kibbutzim'!AL33+'P2 - Mofet'!AL33+'P3 - Beit Berl'!AL33+'P4 - Kaye'!AL33+'P5 - Bucharest'!AL33+'P6 - Exeter'!AL33+'P7 - Tallin'!AL33+'P8 - Gordon'!AL33+'P9 - Sakhnin'!AL33+'P10 - Talpiot'!AL33+'P11- Salzburg'!AL33)</f>
        <v>2</v>
      </c>
      <c r="AM33" s="34" t="str">
        <f>IF('P1 - Kibbutzim'!AM33+'P2 - Mofet'!AM33+'P3 - Beit Berl'!AM33+'P4 - Kaye'!AM33+'P5 - Bucharest'!AM33+'P6 - Exeter'!AM33+'P7 - Tallin'!AM33+'P8 - Gordon'!AM33+'P9 - Sakhnin'!AM33+'P10 - Talpiot'!AM33+'P11- Salzburg'!AM33=0,"",'P1 - Kibbutzim'!AM33+'P2 - Mofet'!AM33+'P3 - Beit Berl'!AM33+'P4 - Kaye'!AM33+'P5 - Bucharest'!AM33+'P6 - Exeter'!AM33+'P7 - Tallin'!AM33+'P8 - Gordon'!AM33+'P9 - Sakhnin'!AM33+'P10 - Talpiot'!AM33+'P11- Salzburg'!AM33)</f>
        <v/>
      </c>
      <c r="AN33" s="34" t="str">
        <f>IF('P1 - Kibbutzim'!AN33+'P2 - Mofet'!AN33+'P3 - Beit Berl'!AN33+'P4 - Kaye'!AN33+'P5 - Bucharest'!AN33+'P6 - Exeter'!AN33+'P7 - Tallin'!AN33+'P8 - Gordon'!AN33+'P9 - Sakhnin'!AN33+'P10 - Talpiot'!AN33+'P11- Salzburg'!AN33=0,"",'P1 - Kibbutzim'!AN33+'P2 - Mofet'!AN33+'P3 - Beit Berl'!AN33+'P4 - Kaye'!AN33+'P5 - Bucharest'!AN33+'P6 - Exeter'!AN33+'P7 - Tallin'!AN33+'P8 - Gordon'!AN33+'P9 - Sakhnin'!AN33+'P10 - Talpiot'!AN33+'P11- Salzburg'!AN33)</f>
        <v/>
      </c>
      <c r="AO33" s="34" t="str">
        <f>IF('P1 - Kibbutzim'!AO33+'P2 - Mofet'!AO33+'P3 - Beit Berl'!AO33+'P4 - Kaye'!AO33+'P5 - Bucharest'!AO33+'P6 - Exeter'!AO33+'P7 - Tallin'!AO33+'P8 - Gordon'!AO33+'P9 - Sakhnin'!AO33+'P10 - Talpiot'!AO33+'P11- Salzburg'!AO33=0,"",'P1 - Kibbutzim'!AO33+'P2 - Mofet'!AO33+'P3 - Beit Berl'!AO33+'P4 - Kaye'!AO33+'P5 - Bucharest'!AO33+'P6 - Exeter'!AO33+'P7 - Tallin'!AO33+'P8 - Gordon'!AO33+'P9 - Sakhnin'!AO33+'P10 - Talpiot'!AO33+'P11- Salzburg'!AO33)</f>
        <v/>
      </c>
      <c r="AP33" s="34" t="str">
        <f>IF('P1 - Kibbutzim'!AP33+'P2 - Mofet'!AP33+'P3 - Beit Berl'!AP33+'P4 - Kaye'!AP33+'P5 - Bucharest'!AP33+'P6 - Exeter'!AP33+'P7 - Tallin'!AP33+'P8 - Gordon'!AP33+'P9 - Sakhnin'!AP33+'P10 - Talpiot'!AP33+'P11- Salzburg'!AP33=0,"",'P1 - Kibbutzim'!AP33+'P2 - Mofet'!AP33+'P3 - Beit Berl'!AP33+'P4 - Kaye'!AP33+'P5 - Bucharest'!AP33+'P6 - Exeter'!AP33+'P7 - Tallin'!AP33+'P8 - Gordon'!AP33+'P9 - Sakhnin'!AP33+'P10 - Talpiot'!AP33+'P11- Salzburg'!AP33)</f>
        <v/>
      </c>
      <c r="AQ33" s="34" t="str">
        <f>IF('P1 - Kibbutzim'!AQ33+'P2 - Mofet'!AQ33+'P3 - Beit Berl'!AQ33+'P4 - Kaye'!AQ33+'P5 - Bucharest'!AQ33+'P6 - Exeter'!AQ33+'P7 - Tallin'!AQ33+'P8 - Gordon'!AQ33+'P9 - Sakhnin'!AQ33+'P10 - Talpiot'!AQ33+'P11- Salzburg'!AQ33=0,"",'P1 - Kibbutzim'!AQ33+'P2 - Mofet'!AQ33+'P3 - Beit Berl'!AQ33+'P4 - Kaye'!AQ33+'P5 - Bucharest'!AQ33+'P6 - Exeter'!AQ33+'P7 - Tallin'!AQ33+'P8 - Gordon'!AQ33+'P9 - Sakhnin'!AQ33+'P10 - Talpiot'!AQ33+'P11- Salzburg'!AQ33)</f>
        <v/>
      </c>
      <c r="AR33" s="34" t="str">
        <f>IF('P1 - Kibbutzim'!AR33+'P2 - Mofet'!AR33+'P3 - Beit Berl'!AR33+'P4 - Kaye'!AR33+'P5 - Bucharest'!AR33+'P6 - Exeter'!AR33+'P7 - Tallin'!AR33+'P8 - Gordon'!AR33+'P9 - Sakhnin'!AR33+'P10 - Talpiot'!AR33+'P11- Salzburg'!AR33=0,"",'P1 - Kibbutzim'!AR33+'P2 - Mofet'!AR33+'P3 - Beit Berl'!AR33+'P4 - Kaye'!AR33+'P5 - Bucharest'!AR33+'P6 - Exeter'!AR33+'P7 - Tallin'!AR33+'P8 - Gordon'!AR33+'P9 - Sakhnin'!AR33+'P10 - Talpiot'!AR33+'P11- Salzburg'!AR33)</f>
        <v/>
      </c>
      <c r="AS33" s="34" t="str">
        <f>IF('P1 - Kibbutzim'!AS33+'P2 - Mofet'!AS33+'P3 - Beit Berl'!AS33+'P4 - Kaye'!AS33+'P5 - Bucharest'!AS33+'P6 - Exeter'!AS33+'P7 - Tallin'!AS33+'P8 - Gordon'!AS33+'P9 - Sakhnin'!AS33+'P10 - Talpiot'!AS33+'P11- Salzburg'!AS33=0,"",'P1 - Kibbutzim'!AS33+'P2 - Mofet'!AS33+'P3 - Beit Berl'!AS33+'P4 - Kaye'!AS33+'P5 - Bucharest'!AS33+'P6 - Exeter'!AS33+'P7 - Tallin'!AS33+'P8 - Gordon'!AS33+'P9 - Sakhnin'!AS33+'P10 - Talpiot'!AS33+'P11- Salzburg'!AS33)</f>
        <v/>
      </c>
      <c r="AU33" s="34">
        <f t="shared" si="2"/>
        <v>14</v>
      </c>
      <c r="AV33" s="34">
        <f t="shared" si="3"/>
        <v>11</v>
      </c>
      <c r="AW33" s="34">
        <f t="shared" si="4"/>
        <v>6</v>
      </c>
    </row>
    <row r="34" spans="1:49" ht="15" customHeight="1" x14ac:dyDescent="0.35">
      <c r="A34" s="10"/>
      <c r="B34" s="12" t="s">
        <v>91</v>
      </c>
      <c r="C34" s="14" t="s">
        <v>52</v>
      </c>
      <c r="D34" s="7"/>
      <c r="E34" s="8"/>
      <c r="F34" s="8"/>
      <c r="G34" s="76"/>
      <c r="H34" s="56"/>
      <c r="I34" s="56"/>
      <c r="J34" s="43" t="str">
        <f>IF('P1 - Kibbutzim'!J34+'P2 - Mofet'!J34+'P3 - Beit Berl'!J34+'P4 - Kaye'!J34+'P5 - Bucharest'!J34+'P6 - Exeter'!J34+'P7 - Tallin'!J34+'P8 - Gordon'!J34+'P9 - Sakhnin'!J34+'P10 - Talpiot'!J34+'P11- Salzburg'!J34=0,"",'P1 - Kibbutzim'!J34+'P2 - Mofet'!J34+'P3 - Beit Berl'!J34+'P4 - Kaye'!J34+'P5 - Bucharest'!J34+'P6 - Exeter'!J34+'P7 - Tallin'!J34+'P8 - Gordon'!J34+'P9 - Sakhnin'!J34+'P10 - Talpiot'!J34+'P11- Salzburg'!J34)</f>
        <v/>
      </c>
      <c r="K34" s="43" t="str">
        <f>IF('P1 - Kibbutzim'!K34+'P2 - Mofet'!K34+'P3 - Beit Berl'!K34+'P4 - Kaye'!K34+'P5 - Bucharest'!K34+'P6 - Exeter'!K34+'P7 - Tallin'!K34+'P8 - Gordon'!K34+'P9 - Sakhnin'!K34+'P10 - Talpiot'!K34+'P11- Salzburg'!K34=0,"",'P1 - Kibbutzim'!K34+'P2 - Mofet'!K34+'P3 - Beit Berl'!K34+'P4 - Kaye'!K34+'P5 - Bucharest'!K34+'P6 - Exeter'!K34+'P7 - Tallin'!K34+'P8 - Gordon'!K34+'P9 - Sakhnin'!K34+'P10 - Talpiot'!K34+'P11- Salzburg'!K34)</f>
        <v/>
      </c>
      <c r="L34" s="36" t="str">
        <f>IF('P1 - Kibbutzim'!L34+'P2 - Mofet'!L34+'P3 - Beit Berl'!L34+'P4 - Kaye'!L34+'P5 - Bucharest'!L34+'P6 - Exeter'!L34+'P7 - Tallin'!L34+'P8 - Gordon'!L34+'P9 - Sakhnin'!L34+'P10 - Talpiot'!L34+'P11- Salzburg'!L34=0,"",'P1 - Kibbutzim'!L34+'P2 - Mofet'!L34+'P3 - Beit Berl'!L34+'P4 - Kaye'!L34+'P5 - Bucharest'!L34+'P6 - Exeter'!L34+'P7 - Tallin'!L34+'P8 - Gordon'!L34+'P9 - Sakhnin'!L34+'P10 - Talpiot'!L34+'P11- Salzburg'!L34)</f>
        <v/>
      </c>
      <c r="M34" s="34">
        <f>IF('P1 - Kibbutzim'!M34+'P2 - Mofet'!M34+'P3 - Beit Berl'!M34+'P4 - Kaye'!M34+'P5 - Bucharest'!M34+'P6 - Exeter'!M34+'P7 - Tallin'!M34+'P8 - Gordon'!M34+'P9 - Sakhnin'!M34+'P10 - Talpiot'!M34+'P11- Salzburg'!M34=0,"",'P1 - Kibbutzim'!M34+'P2 - Mofet'!M34+'P3 - Beit Berl'!M34+'P4 - Kaye'!M34+'P5 - Bucharest'!M34+'P6 - Exeter'!M34+'P7 - Tallin'!M34+'P8 - Gordon'!M34+'P9 - Sakhnin'!M34+'P10 - Talpiot'!M34+'P11- Salzburg'!M34)</f>
        <v>2</v>
      </c>
      <c r="N34" s="34">
        <f>IF('P1 - Kibbutzim'!N34+'P2 - Mofet'!N34+'P3 - Beit Berl'!N34+'P4 - Kaye'!N34+'P5 - Bucharest'!N34+'P6 - Exeter'!N34+'P7 - Tallin'!N34+'P8 - Gordon'!N34+'P9 - Sakhnin'!N34+'P10 - Talpiot'!N34+'P11- Salzburg'!N34=0,"",'P1 - Kibbutzim'!N34+'P2 - Mofet'!N34+'P3 - Beit Berl'!N34+'P4 - Kaye'!N34+'P5 - Bucharest'!N34+'P6 - Exeter'!N34+'P7 - Tallin'!N34+'P8 - Gordon'!N34+'P9 - Sakhnin'!N34+'P10 - Talpiot'!N34+'P11- Salzburg'!N34)</f>
        <v>2</v>
      </c>
      <c r="O34" s="34">
        <f>IF('P1 - Kibbutzim'!O34+'P2 - Mofet'!O34+'P3 - Beit Berl'!O34+'P4 - Kaye'!O34+'P5 - Bucharest'!O34+'P6 - Exeter'!O34+'P7 - Tallin'!O34+'P8 - Gordon'!O34+'P9 - Sakhnin'!O34+'P10 - Talpiot'!O34+'P11- Salzburg'!O34=0,"",'P1 - Kibbutzim'!O34+'P2 - Mofet'!O34+'P3 - Beit Berl'!O34+'P4 - Kaye'!O34+'P5 - Bucharest'!O34+'P6 - Exeter'!O34+'P7 - Tallin'!O34+'P8 - Gordon'!O34+'P9 - Sakhnin'!O34+'P10 - Talpiot'!O34+'P11- Salzburg'!O34)</f>
        <v>2</v>
      </c>
      <c r="P34" s="34">
        <f>IF('P1 - Kibbutzim'!P34+'P2 - Mofet'!P34+'P3 - Beit Berl'!P34+'P4 - Kaye'!P34+'P5 - Bucharest'!P34+'P6 - Exeter'!P34+'P7 - Tallin'!P34+'P8 - Gordon'!P34+'P9 - Sakhnin'!P34+'P10 - Talpiot'!P34+'P11- Salzburg'!P34=0,"",'P1 - Kibbutzim'!P34+'P2 - Mofet'!P34+'P3 - Beit Berl'!P34+'P4 - Kaye'!P34+'P5 - Bucharest'!P34+'P6 - Exeter'!P34+'P7 - Tallin'!P34+'P8 - Gordon'!P34+'P9 - Sakhnin'!P34+'P10 - Talpiot'!P34+'P11- Salzburg'!P34)</f>
        <v>2</v>
      </c>
      <c r="Q34" s="34">
        <f>IF('P1 - Kibbutzim'!Q34+'P2 - Mofet'!Q34+'P3 - Beit Berl'!Q34+'P4 - Kaye'!Q34+'P5 - Bucharest'!Q34+'P6 - Exeter'!Q34+'P7 - Tallin'!Q34+'P8 - Gordon'!Q34+'P9 - Sakhnin'!Q34+'P10 - Talpiot'!Q34+'P11- Salzburg'!Q34=0,"",'P1 - Kibbutzim'!Q34+'P2 - Mofet'!Q34+'P3 - Beit Berl'!Q34+'P4 - Kaye'!Q34+'P5 - Bucharest'!Q34+'P6 - Exeter'!Q34+'P7 - Tallin'!Q34+'P8 - Gordon'!Q34+'P9 - Sakhnin'!Q34+'P10 - Talpiot'!Q34+'P11- Salzburg'!Q34)</f>
        <v>2</v>
      </c>
      <c r="R34" s="34">
        <f>IF('P1 - Kibbutzim'!R34+'P2 - Mofet'!R34+'P3 - Beit Berl'!R34+'P4 - Kaye'!R34+'P5 - Bucharest'!R34+'P6 - Exeter'!R34+'P7 - Tallin'!R34+'P8 - Gordon'!R34+'P9 - Sakhnin'!R34+'P10 - Talpiot'!R34+'P11- Salzburg'!R34=0,"",'P1 - Kibbutzim'!R34+'P2 - Mofet'!R34+'P3 - Beit Berl'!R34+'P4 - Kaye'!R34+'P5 - Bucharest'!R34+'P6 - Exeter'!R34+'P7 - Tallin'!R34+'P8 - Gordon'!R34+'P9 - Sakhnin'!R34+'P10 - Talpiot'!R34+'P11- Salzburg'!R34)</f>
        <v>3</v>
      </c>
      <c r="S34" s="34" t="str">
        <f>IF('P1 - Kibbutzim'!S34+'P2 - Mofet'!S34+'P3 - Beit Berl'!S34+'P4 - Kaye'!S34+'P5 - Bucharest'!S34+'P6 - Exeter'!S34+'P7 - Tallin'!S34+'P8 - Gordon'!S34+'P9 - Sakhnin'!S34+'P10 - Talpiot'!S34+'P11- Salzburg'!S34=0,"",'P1 - Kibbutzim'!S34+'P2 - Mofet'!S34+'P3 - Beit Berl'!S34+'P4 - Kaye'!S34+'P5 - Bucharest'!S34+'P6 - Exeter'!S34+'P7 - Tallin'!S34+'P8 - Gordon'!S34+'P9 - Sakhnin'!S34+'P10 - Talpiot'!S34+'P11- Salzburg'!S34)</f>
        <v/>
      </c>
      <c r="T34" s="35" t="str">
        <f>IF('P1 - Kibbutzim'!T34+'P2 - Mofet'!T34+'P3 - Beit Berl'!T34+'P4 - Kaye'!T34+'P5 - Bucharest'!T34+'P6 - Exeter'!T34+'P7 - Tallin'!T34+'P8 - Gordon'!T34+'P9 - Sakhnin'!T34+'P10 - Talpiot'!T34+'P11- Salzburg'!T34=0,"",'P1 - Kibbutzim'!T34+'P2 - Mofet'!T34+'P3 - Beit Berl'!T34+'P4 - Kaye'!T34+'P5 - Bucharest'!T34+'P6 - Exeter'!T34+'P7 - Tallin'!T34+'P8 - Gordon'!T34+'P9 - Sakhnin'!T34+'P10 - Talpiot'!T34+'P11- Salzburg'!T34)</f>
        <v/>
      </c>
      <c r="U34" s="34" t="str">
        <f>IF('P1 - Kibbutzim'!U34+'P2 - Mofet'!U34+'P3 - Beit Berl'!U34+'P4 - Kaye'!U34+'P5 - Bucharest'!U34+'P6 - Exeter'!U34+'P7 - Tallin'!U34+'P8 - Gordon'!U34+'P9 - Sakhnin'!U34+'P10 - Talpiot'!U34+'P11- Salzburg'!U34=0,"",'P1 - Kibbutzim'!U34+'P2 - Mofet'!U34+'P3 - Beit Berl'!U34+'P4 - Kaye'!U34+'P5 - Bucharest'!U34+'P6 - Exeter'!U34+'P7 - Tallin'!U34+'P8 - Gordon'!U34+'P9 - Sakhnin'!U34+'P10 - Talpiot'!U34+'P11- Salzburg'!U34)</f>
        <v/>
      </c>
      <c r="V34" s="43" t="str">
        <f>IF('P1 - Kibbutzim'!V34+'P2 - Mofet'!V34+'P3 - Beit Berl'!V34+'P4 - Kaye'!V34+'P5 - Bucharest'!V34+'P6 - Exeter'!V34+'P7 - Tallin'!V34+'P8 - Gordon'!V34+'P9 - Sakhnin'!V34+'P10 - Talpiot'!V34+'P11- Salzburg'!V34=0,"",'P1 - Kibbutzim'!V34+'P2 - Mofet'!V34+'P3 - Beit Berl'!V34+'P4 - Kaye'!V34+'P5 - Bucharest'!V34+'P6 - Exeter'!V34+'P7 - Tallin'!V34+'P8 - Gordon'!V34+'P9 - Sakhnin'!V34+'P10 - Talpiot'!V34+'P11- Salzburg'!V34)</f>
        <v/>
      </c>
      <c r="W34" s="34" t="str">
        <f>IF('P1 - Kibbutzim'!W34+'P2 - Mofet'!W34+'P3 - Beit Berl'!W34+'P4 - Kaye'!W34+'P5 - Bucharest'!W34+'P6 - Exeter'!W34+'P7 - Tallin'!W34+'P8 - Gordon'!W34+'P9 - Sakhnin'!W34+'P10 - Talpiot'!W34+'P11- Salzburg'!W34=0,"",'P1 - Kibbutzim'!W34+'P2 - Mofet'!W34+'P3 - Beit Berl'!W34+'P4 - Kaye'!W34+'P5 - Bucharest'!W34+'P6 - Exeter'!W34+'P7 - Tallin'!W34+'P8 - Gordon'!W34+'P9 - Sakhnin'!W34+'P10 - Talpiot'!W34+'P11- Salzburg'!W34)</f>
        <v/>
      </c>
      <c r="X34" s="34">
        <f>IF('P1 - Kibbutzim'!X34+'P2 - Mofet'!X34+'P3 - Beit Berl'!X34+'P4 - Kaye'!X34+'P5 - Bucharest'!X34+'P6 - Exeter'!X34+'P7 - Tallin'!X34+'P8 - Gordon'!X34+'P9 - Sakhnin'!X34+'P10 - Talpiot'!X34+'P11- Salzburg'!X34=0,"",'P1 - Kibbutzim'!X34+'P2 - Mofet'!X34+'P3 - Beit Berl'!X34+'P4 - Kaye'!X34+'P5 - Bucharest'!X34+'P6 - Exeter'!X34+'P7 - Tallin'!X34+'P8 - Gordon'!X34+'P9 - Sakhnin'!X34+'P10 - Talpiot'!X34+'P11- Salzburg'!X34)</f>
        <v>3</v>
      </c>
      <c r="Y34" s="34">
        <f>IF('P1 - Kibbutzim'!Y34+'P2 - Mofet'!Y34+'P3 - Beit Berl'!Y34+'P4 - Kaye'!Y34+'P5 - Bucharest'!Y34+'P6 - Exeter'!Y34+'P7 - Tallin'!Y34+'P8 - Gordon'!Y34+'P9 - Sakhnin'!Y34+'P10 - Talpiot'!Y34+'P11- Salzburg'!Y34=0,"",'P1 - Kibbutzim'!Y34+'P2 - Mofet'!Y34+'P3 - Beit Berl'!Y34+'P4 - Kaye'!Y34+'P5 - Bucharest'!Y34+'P6 - Exeter'!Y34+'P7 - Tallin'!Y34+'P8 - Gordon'!Y34+'P9 - Sakhnin'!Y34+'P10 - Talpiot'!Y34+'P11- Salzburg'!Y34)</f>
        <v>4</v>
      </c>
      <c r="Z34" s="34">
        <f>IF('P1 - Kibbutzim'!Z34+'P2 - Mofet'!Z34+'P3 - Beit Berl'!Z34+'P4 - Kaye'!Z34+'P5 - Bucharest'!Z34+'P6 - Exeter'!Z34+'P7 - Tallin'!Z34+'P8 - Gordon'!Z34+'P9 - Sakhnin'!Z34+'P10 - Talpiot'!Z34+'P11- Salzburg'!Z34=0,"",'P1 - Kibbutzim'!Z34+'P2 - Mofet'!Z34+'P3 - Beit Berl'!Z34+'P4 - Kaye'!Z34+'P5 - Bucharest'!Z34+'P6 - Exeter'!Z34+'P7 - Tallin'!Z34+'P8 - Gordon'!Z34+'P9 - Sakhnin'!Z34+'P10 - Talpiot'!Z34+'P11- Salzburg'!Z34)</f>
        <v>4</v>
      </c>
      <c r="AA34" s="34" t="str">
        <f>IF('P1 - Kibbutzim'!AA34+'P2 - Mofet'!AA34+'P3 - Beit Berl'!AA34+'P4 - Kaye'!AA34+'P5 - Bucharest'!AA34+'P6 - Exeter'!AA34+'P7 - Tallin'!AA34+'P8 - Gordon'!AA34+'P9 - Sakhnin'!AA34+'P10 - Talpiot'!AA34+'P11- Salzburg'!AA34=0,"",'P1 - Kibbutzim'!AA34+'P2 - Mofet'!AA34+'P3 - Beit Berl'!AA34+'P4 - Kaye'!AA34+'P5 - Bucharest'!AA34+'P6 - Exeter'!AA34+'P7 - Tallin'!AA34+'P8 - Gordon'!AA34+'P9 - Sakhnin'!AA34+'P10 - Talpiot'!AA34+'P11- Salzburg'!AA34)</f>
        <v/>
      </c>
      <c r="AB34" s="34" t="str">
        <f>IF('P1 - Kibbutzim'!AB34+'P2 - Mofet'!AB34+'P3 - Beit Berl'!AB34+'P4 - Kaye'!AB34+'P5 - Bucharest'!AB34+'P6 - Exeter'!AB34+'P7 - Tallin'!AB34+'P8 - Gordon'!AB34+'P9 - Sakhnin'!AB34+'P10 - Talpiot'!AB34+'P11- Salzburg'!AB34=0,"",'P1 - Kibbutzim'!AB34+'P2 - Mofet'!AB34+'P3 - Beit Berl'!AB34+'P4 - Kaye'!AB34+'P5 - Bucharest'!AB34+'P6 - Exeter'!AB34+'P7 - Tallin'!AB34+'P8 - Gordon'!AB34+'P9 - Sakhnin'!AB34+'P10 - Talpiot'!AB34+'P11- Salzburg'!AB34)</f>
        <v/>
      </c>
      <c r="AC34" s="34" t="str">
        <f>IF('P1 - Kibbutzim'!AC34+'P2 - Mofet'!AC34+'P3 - Beit Berl'!AC34+'P4 - Kaye'!AC34+'P5 - Bucharest'!AC34+'P6 - Exeter'!AC34+'P7 - Tallin'!AC34+'P8 - Gordon'!AC34+'P9 - Sakhnin'!AC34+'P10 - Talpiot'!AC34+'P11- Salzburg'!AC34=0,"",'P1 - Kibbutzim'!AC34+'P2 - Mofet'!AC34+'P3 - Beit Berl'!AC34+'P4 - Kaye'!AC34+'P5 - Bucharest'!AC34+'P6 - Exeter'!AC34+'P7 - Tallin'!AC34+'P8 - Gordon'!AC34+'P9 - Sakhnin'!AC34+'P10 - Talpiot'!AC34+'P11- Salzburg'!AC34)</f>
        <v/>
      </c>
      <c r="AD34" s="34" t="str">
        <f>IF('P1 - Kibbutzim'!AD34+'P2 - Mofet'!AD34+'P3 - Beit Berl'!AD34+'P4 - Kaye'!AD34+'P5 - Bucharest'!AD34+'P6 - Exeter'!AD34+'P7 - Tallin'!AD34+'P8 - Gordon'!AD34+'P9 - Sakhnin'!AD34+'P10 - Talpiot'!AD34+'P11- Salzburg'!AD34=0,"",'P1 - Kibbutzim'!AD34+'P2 - Mofet'!AD34+'P3 - Beit Berl'!AD34+'P4 - Kaye'!AD34+'P5 - Bucharest'!AD34+'P6 - Exeter'!AD34+'P7 - Tallin'!AD34+'P8 - Gordon'!AD34+'P9 - Sakhnin'!AD34+'P10 - Talpiot'!AD34+'P11- Salzburg'!AD34)</f>
        <v/>
      </c>
      <c r="AE34" s="34" t="str">
        <f>IF('P1 - Kibbutzim'!AE34+'P2 - Mofet'!AE34+'P3 - Beit Berl'!AE34+'P4 - Kaye'!AE34+'P5 - Bucharest'!AE34+'P6 - Exeter'!AE34+'P7 - Tallin'!AE34+'P8 - Gordon'!AE34+'P9 - Sakhnin'!AE34+'P10 - Talpiot'!AE34+'P11- Salzburg'!AE34=0,"",'P1 - Kibbutzim'!AE34+'P2 - Mofet'!AE34+'P3 - Beit Berl'!AE34+'P4 - Kaye'!AE34+'P5 - Bucharest'!AE34+'P6 - Exeter'!AE34+'P7 - Tallin'!AE34+'P8 - Gordon'!AE34+'P9 - Sakhnin'!AE34+'P10 - Talpiot'!AE34+'P11- Salzburg'!AE34)</f>
        <v/>
      </c>
      <c r="AF34" s="34" t="str">
        <f>IF('P1 - Kibbutzim'!AF34+'P2 - Mofet'!AF34+'P3 - Beit Berl'!AF34+'P4 - Kaye'!AF34+'P5 - Bucharest'!AF34+'P6 - Exeter'!AF34+'P7 - Tallin'!AF34+'P8 - Gordon'!AF34+'P9 - Sakhnin'!AF34+'P10 - Talpiot'!AF34+'P11- Salzburg'!AF34=0,"",'P1 - Kibbutzim'!AF34+'P2 - Mofet'!AF34+'P3 - Beit Berl'!AF34+'P4 - Kaye'!AF34+'P5 - Bucharest'!AF34+'P6 - Exeter'!AF34+'P7 - Tallin'!AF34+'P8 - Gordon'!AF34+'P9 - Sakhnin'!AF34+'P10 - Talpiot'!AF34+'P11- Salzburg'!AF34)</f>
        <v/>
      </c>
      <c r="AG34" s="34" t="str">
        <f>IF('P1 - Kibbutzim'!AG34+'P2 - Mofet'!AG34+'P3 - Beit Berl'!AG34+'P4 - Kaye'!AG34+'P5 - Bucharest'!AG34+'P6 - Exeter'!AG34+'P7 - Tallin'!AG34+'P8 - Gordon'!AG34+'P9 - Sakhnin'!AG34+'P10 - Talpiot'!AG34+'P11- Salzburg'!AG34=0,"",'P1 - Kibbutzim'!AG34+'P2 - Mofet'!AG34+'P3 - Beit Berl'!AG34+'P4 - Kaye'!AG34+'P5 - Bucharest'!AG34+'P6 - Exeter'!AG34+'P7 - Tallin'!AG34+'P8 - Gordon'!AG34+'P9 - Sakhnin'!AG34+'P10 - Talpiot'!AG34+'P11- Salzburg'!AG34)</f>
        <v/>
      </c>
      <c r="AH34" s="43" t="str">
        <f>IF('P1 - Kibbutzim'!AH34+'P2 - Mofet'!AH34+'P3 - Beit Berl'!AH34+'P4 - Kaye'!AH34+'P5 - Bucharest'!AH34+'P6 - Exeter'!AH34+'P7 - Tallin'!AH34+'P8 - Gordon'!AH34+'P9 - Sakhnin'!AH34+'P10 - Talpiot'!AH34+'P11- Salzburg'!AH34=0,"",'P1 - Kibbutzim'!AH34+'P2 - Mofet'!AH34+'P3 - Beit Berl'!AH34+'P4 - Kaye'!AH34+'P5 - Bucharest'!AH34+'P6 - Exeter'!AH34+'P7 - Tallin'!AH34+'P8 - Gordon'!AH34+'P9 - Sakhnin'!AH34+'P10 - Talpiot'!AH34+'P11- Salzburg'!AH34)</f>
        <v/>
      </c>
      <c r="AI34" s="34" t="str">
        <f>IF('P1 - Kibbutzim'!AI34+'P2 - Mofet'!AI34+'P3 - Beit Berl'!AI34+'P4 - Kaye'!AI34+'P5 - Bucharest'!AI34+'P6 - Exeter'!AI34+'P7 - Tallin'!AI34+'P8 - Gordon'!AI34+'P9 - Sakhnin'!AI34+'P10 - Talpiot'!AI34+'P11- Salzburg'!AI34=0,"",'P1 - Kibbutzim'!AI34+'P2 - Mofet'!AI34+'P3 - Beit Berl'!AI34+'P4 - Kaye'!AI34+'P5 - Bucharest'!AI34+'P6 - Exeter'!AI34+'P7 - Tallin'!AI34+'P8 - Gordon'!AI34+'P9 - Sakhnin'!AI34+'P10 - Talpiot'!AI34+'P11- Salzburg'!AI34)</f>
        <v/>
      </c>
      <c r="AJ34" s="34">
        <f>IF('P1 - Kibbutzim'!AJ34+'P2 - Mofet'!AJ34+'P3 - Beit Berl'!AJ34+'P4 - Kaye'!AJ34+'P5 - Bucharest'!AJ34+'P6 - Exeter'!AJ34+'P7 - Tallin'!AJ34+'P8 - Gordon'!AJ34+'P9 - Sakhnin'!AJ34+'P10 - Talpiot'!AJ34+'P11- Salzburg'!AJ34=0,"",'P1 - Kibbutzim'!AJ34+'P2 - Mofet'!AJ34+'P3 - Beit Berl'!AJ34+'P4 - Kaye'!AJ34+'P5 - Bucharest'!AJ34+'P6 - Exeter'!AJ34+'P7 - Tallin'!AJ34+'P8 - Gordon'!AJ34+'P9 - Sakhnin'!AJ34+'P10 - Talpiot'!AJ34+'P11- Salzburg'!AJ34)</f>
        <v>3</v>
      </c>
      <c r="AK34" s="34">
        <f>IF('P1 - Kibbutzim'!AK34+'P2 - Mofet'!AK34+'P3 - Beit Berl'!AK34+'P4 - Kaye'!AK34+'P5 - Bucharest'!AK34+'P6 - Exeter'!AK34+'P7 - Tallin'!AK34+'P8 - Gordon'!AK34+'P9 - Sakhnin'!AK34+'P10 - Talpiot'!AK34+'P11- Salzburg'!AK34=0,"",'P1 - Kibbutzim'!AK34+'P2 - Mofet'!AK34+'P3 - Beit Berl'!AK34+'P4 - Kaye'!AK34+'P5 - Bucharest'!AK34+'P6 - Exeter'!AK34+'P7 - Tallin'!AK34+'P8 - Gordon'!AK34+'P9 - Sakhnin'!AK34+'P10 - Talpiot'!AK34+'P11- Salzburg'!AK34)</f>
        <v>3</v>
      </c>
      <c r="AL34" s="34">
        <f>IF('P1 - Kibbutzim'!AL34+'P2 - Mofet'!AL34+'P3 - Beit Berl'!AL34+'P4 - Kaye'!AL34+'P5 - Bucharest'!AL34+'P6 - Exeter'!AL34+'P7 - Tallin'!AL34+'P8 - Gordon'!AL34+'P9 - Sakhnin'!AL34+'P10 - Talpiot'!AL34+'P11- Salzburg'!AL34=0,"",'P1 - Kibbutzim'!AL34+'P2 - Mofet'!AL34+'P3 - Beit Berl'!AL34+'P4 - Kaye'!AL34+'P5 - Bucharest'!AL34+'P6 - Exeter'!AL34+'P7 - Tallin'!AL34+'P8 - Gordon'!AL34+'P9 - Sakhnin'!AL34+'P10 - Talpiot'!AL34+'P11- Salzburg'!AL34)</f>
        <v>3</v>
      </c>
      <c r="AM34" s="34" t="str">
        <f>IF('P1 - Kibbutzim'!AM34+'P2 - Mofet'!AM34+'P3 - Beit Berl'!AM34+'P4 - Kaye'!AM34+'P5 - Bucharest'!AM34+'P6 - Exeter'!AM34+'P7 - Tallin'!AM34+'P8 - Gordon'!AM34+'P9 - Sakhnin'!AM34+'P10 - Talpiot'!AM34+'P11- Salzburg'!AM34=0,"",'P1 - Kibbutzim'!AM34+'P2 - Mofet'!AM34+'P3 - Beit Berl'!AM34+'P4 - Kaye'!AM34+'P5 - Bucharest'!AM34+'P6 - Exeter'!AM34+'P7 - Tallin'!AM34+'P8 - Gordon'!AM34+'P9 - Sakhnin'!AM34+'P10 - Talpiot'!AM34+'P11- Salzburg'!AM34)</f>
        <v/>
      </c>
      <c r="AN34" s="34" t="str">
        <f>IF('P1 - Kibbutzim'!AN34+'P2 - Mofet'!AN34+'P3 - Beit Berl'!AN34+'P4 - Kaye'!AN34+'P5 - Bucharest'!AN34+'P6 - Exeter'!AN34+'P7 - Tallin'!AN34+'P8 - Gordon'!AN34+'P9 - Sakhnin'!AN34+'P10 - Talpiot'!AN34+'P11- Salzburg'!AN34=0,"",'P1 - Kibbutzim'!AN34+'P2 - Mofet'!AN34+'P3 - Beit Berl'!AN34+'P4 - Kaye'!AN34+'P5 - Bucharest'!AN34+'P6 - Exeter'!AN34+'P7 - Tallin'!AN34+'P8 - Gordon'!AN34+'P9 - Sakhnin'!AN34+'P10 - Talpiot'!AN34+'P11- Salzburg'!AN34)</f>
        <v/>
      </c>
      <c r="AO34" s="34" t="str">
        <f>IF('P1 - Kibbutzim'!AO34+'P2 - Mofet'!AO34+'P3 - Beit Berl'!AO34+'P4 - Kaye'!AO34+'P5 - Bucharest'!AO34+'P6 - Exeter'!AO34+'P7 - Tallin'!AO34+'P8 - Gordon'!AO34+'P9 - Sakhnin'!AO34+'P10 - Talpiot'!AO34+'P11- Salzburg'!AO34=0,"",'P1 - Kibbutzim'!AO34+'P2 - Mofet'!AO34+'P3 - Beit Berl'!AO34+'P4 - Kaye'!AO34+'P5 - Bucharest'!AO34+'P6 - Exeter'!AO34+'P7 - Tallin'!AO34+'P8 - Gordon'!AO34+'P9 - Sakhnin'!AO34+'P10 - Talpiot'!AO34+'P11- Salzburg'!AO34)</f>
        <v/>
      </c>
      <c r="AP34" s="34" t="str">
        <f>IF('P1 - Kibbutzim'!AP34+'P2 - Mofet'!AP34+'P3 - Beit Berl'!AP34+'P4 - Kaye'!AP34+'P5 - Bucharest'!AP34+'P6 - Exeter'!AP34+'P7 - Tallin'!AP34+'P8 - Gordon'!AP34+'P9 - Sakhnin'!AP34+'P10 - Talpiot'!AP34+'P11- Salzburg'!AP34=0,"",'P1 - Kibbutzim'!AP34+'P2 - Mofet'!AP34+'P3 - Beit Berl'!AP34+'P4 - Kaye'!AP34+'P5 - Bucharest'!AP34+'P6 - Exeter'!AP34+'P7 - Tallin'!AP34+'P8 - Gordon'!AP34+'P9 - Sakhnin'!AP34+'P10 - Talpiot'!AP34+'P11- Salzburg'!AP34)</f>
        <v/>
      </c>
      <c r="AQ34" s="34" t="str">
        <f>IF('P1 - Kibbutzim'!AQ34+'P2 - Mofet'!AQ34+'P3 - Beit Berl'!AQ34+'P4 - Kaye'!AQ34+'P5 - Bucharest'!AQ34+'P6 - Exeter'!AQ34+'P7 - Tallin'!AQ34+'P8 - Gordon'!AQ34+'P9 - Sakhnin'!AQ34+'P10 - Talpiot'!AQ34+'P11- Salzburg'!AQ34=0,"",'P1 - Kibbutzim'!AQ34+'P2 - Mofet'!AQ34+'P3 - Beit Berl'!AQ34+'P4 - Kaye'!AQ34+'P5 - Bucharest'!AQ34+'P6 - Exeter'!AQ34+'P7 - Tallin'!AQ34+'P8 - Gordon'!AQ34+'P9 - Sakhnin'!AQ34+'P10 - Talpiot'!AQ34+'P11- Salzburg'!AQ34)</f>
        <v/>
      </c>
      <c r="AR34" s="34" t="str">
        <f>IF('P1 - Kibbutzim'!AR34+'P2 - Mofet'!AR34+'P3 - Beit Berl'!AR34+'P4 - Kaye'!AR34+'P5 - Bucharest'!AR34+'P6 - Exeter'!AR34+'P7 - Tallin'!AR34+'P8 - Gordon'!AR34+'P9 - Sakhnin'!AR34+'P10 - Talpiot'!AR34+'P11- Salzburg'!AR34=0,"",'P1 - Kibbutzim'!AR34+'P2 - Mofet'!AR34+'P3 - Beit Berl'!AR34+'P4 - Kaye'!AR34+'P5 - Bucharest'!AR34+'P6 - Exeter'!AR34+'P7 - Tallin'!AR34+'P8 - Gordon'!AR34+'P9 - Sakhnin'!AR34+'P10 - Talpiot'!AR34+'P11- Salzburg'!AR34)</f>
        <v/>
      </c>
      <c r="AS34" s="34" t="str">
        <f>IF('P1 - Kibbutzim'!AS34+'P2 - Mofet'!AS34+'P3 - Beit Berl'!AS34+'P4 - Kaye'!AS34+'P5 - Bucharest'!AS34+'P6 - Exeter'!AS34+'P7 - Tallin'!AS34+'P8 - Gordon'!AS34+'P9 - Sakhnin'!AS34+'P10 - Talpiot'!AS34+'P11- Salzburg'!AS34=0,"",'P1 - Kibbutzim'!AS34+'P2 - Mofet'!AS34+'P3 - Beit Berl'!AS34+'P4 - Kaye'!AS34+'P5 - Bucharest'!AS34+'P6 - Exeter'!AS34+'P7 - Tallin'!AS34+'P8 - Gordon'!AS34+'P9 - Sakhnin'!AS34+'P10 - Talpiot'!AS34+'P11- Salzburg'!AS34)</f>
        <v/>
      </c>
      <c r="AU34" s="34">
        <f t="shared" si="2"/>
        <v>13</v>
      </c>
      <c r="AV34" s="34">
        <f t="shared" si="3"/>
        <v>11</v>
      </c>
      <c r="AW34" s="34">
        <f t="shared" si="4"/>
        <v>9</v>
      </c>
    </row>
    <row r="35" spans="1:49" ht="15" customHeight="1" x14ac:dyDescent="0.35">
      <c r="A35" s="10"/>
      <c r="B35" s="12" t="s">
        <v>92</v>
      </c>
      <c r="C35" s="14" t="s">
        <v>47</v>
      </c>
      <c r="D35" s="7"/>
      <c r="E35" s="8"/>
      <c r="F35" s="8"/>
      <c r="G35" s="76"/>
      <c r="H35" s="56"/>
      <c r="I35" s="56"/>
      <c r="J35" s="34" t="str">
        <f>IF('P1 - Kibbutzim'!J35+'P2 - Mofet'!J35+'P3 - Beit Berl'!J35+'P4 - Kaye'!J35+'P5 - Bucharest'!J35+'P6 - Exeter'!J35+'P7 - Tallin'!J35+'P8 - Gordon'!J35+'P9 - Sakhnin'!J35+'P10 - Talpiot'!J35+'P11- Salzburg'!J35=0,"",'P1 - Kibbutzim'!J35+'P2 - Mofet'!J35+'P3 - Beit Berl'!J35+'P4 - Kaye'!J35+'P5 - Bucharest'!J35+'P6 - Exeter'!J35+'P7 - Tallin'!J35+'P8 - Gordon'!J35+'P9 - Sakhnin'!J35+'P10 - Talpiot'!J35+'P11- Salzburg'!J35)</f>
        <v/>
      </c>
      <c r="K35" s="34" t="str">
        <f>IF('P1 - Kibbutzim'!K35+'P2 - Mofet'!K35+'P3 - Beit Berl'!K35+'P4 - Kaye'!K35+'P5 - Bucharest'!K35+'P6 - Exeter'!K35+'P7 - Tallin'!K35+'P8 - Gordon'!K35+'P9 - Sakhnin'!K35+'P10 - Talpiot'!K35+'P11- Salzburg'!K35=0,"",'P1 - Kibbutzim'!K35+'P2 - Mofet'!K35+'P3 - Beit Berl'!K35+'P4 - Kaye'!K35+'P5 - Bucharest'!K35+'P6 - Exeter'!K35+'P7 - Tallin'!K35+'P8 - Gordon'!K35+'P9 - Sakhnin'!K35+'P10 - Talpiot'!K35+'P11- Salzburg'!K35)</f>
        <v/>
      </c>
      <c r="L35" s="34" t="str">
        <f>IF('P1 - Kibbutzim'!L35+'P2 - Mofet'!L35+'P3 - Beit Berl'!L35+'P4 - Kaye'!L35+'P5 - Bucharest'!L35+'P6 - Exeter'!L35+'P7 - Tallin'!L35+'P8 - Gordon'!L35+'P9 - Sakhnin'!L35+'P10 - Talpiot'!L35+'P11- Salzburg'!L35=0,"",'P1 - Kibbutzim'!L35+'P2 - Mofet'!L35+'P3 - Beit Berl'!L35+'P4 - Kaye'!L35+'P5 - Bucharest'!L35+'P6 - Exeter'!L35+'P7 - Tallin'!L35+'P8 - Gordon'!L35+'P9 - Sakhnin'!L35+'P10 - Talpiot'!L35+'P11- Salzburg'!L35)</f>
        <v/>
      </c>
      <c r="M35" s="43">
        <f>IF('P1 - Kibbutzim'!M35+'P2 - Mofet'!M35+'P3 - Beit Berl'!M35+'P4 - Kaye'!M35+'P5 - Bucharest'!M35+'P6 - Exeter'!M35+'P7 - Tallin'!M35+'P8 - Gordon'!M35+'P9 - Sakhnin'!M35+'P10 - Talpiot'!M35+'P11- Salzburg'!M35=0,"",'P1 - Kibbutzim'!M35+'P2 - Mofet'!M35+'P3 - Beit Berl'!M35+'P4 - Kaye'!M35+'P5 - Bucharest'!M35+'P6 - Exeter'!M35+'P7 - Tallin'!M35+'P8 - Gordon'!M35+'P9 - Sakhnin'!M35+'P10 - Talpiot'!M35+'P11- Salzburg'!M35)</f>
        <v>4</v>
      </c>
      <c r="N35" s="43">
        <f>IF('P1 - Kibbutzim'!N35+'P2 - Mofet'!N35+'P3 - Beit Berl'!N35+'P4 - Kaye'!N35+'P5 - Bucharest'!N35+'P6 - Exeter'!N35+'P7 - Tallin'!N35+'P8 - Gordon'!N35+'P9 - Sakhnin'!N35+'P10 - Talpiot'!N35+'P11- Salzburg'!N35=0,"",'P1 - Kibbutzim'!N35+'P2 - Mofet'!N35+'P3 - Beit Berl'!N35+'P4 - Kaye'!N35+'P5 - Bucharest'!N35+'P6 - Exeter'!N35+'P7 - Tallin'!N35+'P8 - Gordon'!N35+'P9 - Sakhnin'!N35+'P10 - Talpiot'!N35+'P11- Salzburg'!N35)</f>
        <v>4</v>
      </c>
      <c r="O35" s="36">
        <f>IF('P1 - Kibbutzim'!O35+'P2 - Mofet'!O35+'P3 - Beit Berl'!O35+'P4 - Kaye'!O35+'P5 - Bucharest'!O35+'P6 - Exeter'!O35+'P7 - Tallin'!O35+'P8 - Gordon'!O35+'P9 - Sakhnin'!O35+'P10 - Talpiot'!O35+'P11- Salzburg'!O35=0,"",'P1 - Kibbutzim'!O35+'P2 - Mofet'!O35+'P3 - Beit Berl'!O35+'P4 - Kaye'!O35+'P5 - Bucharest'!O35+'P6 - Exeter'!O35+'P7 - Tallin'!O35+'P8 - Gordon'!O35+'P9 - Sakhnin'!O35+'P10 - Talpiot'!O35+'P11- Salzburg'!O35)</f>
        <v>5</v>
      </c>
      <c r="P35" s="36">
        <f>IF('P1 - Kibbutzim'!P35+'P2 - Mofet'!P35+'P3 - Beit Berl'!P35+'P4 - Kaye'!P35+'P5 - Bucharest'!P35+'P6 - Exeter'!P35+'P7 - Tallin'!P35+'P8 - Gordon'!P35+'P9 - Sakhnin'!P35+'P10 - Talpiot'!P35+'P11- Salzburg'!P35=0,"",'P1 - Kibbutzim'!P35+'P2 - Mofet'!P35+'P3 - Beit Berl'!P35+'P4 - Kaye'!P35+'P5 - Bucharest'!P35+'P6 - Exeter'!P35+'P7 - Tallin'!P35+'P8 - Gordon'!P35+'P9 - Sakhnin'!P35+'P10 - Talpiot'!P35+'P11- Salzburg'!P35)</f>
        <v>5</v>
      </c>
      <c r="Q35" s="34">
        <f>IF('P1 - Kibbutzim'!Q35+'P2 - Mofet'!Q35+'P3 - Beit Berl'!Q35+'P4 - Kaye'!Q35+'P5 - Bucharest'!Q35+'P6 - Exeter'!Q35+'P7 - Tallin'!Q35+'P8 - Gordon'!Q35+'P9 - Sakhnin'!Q35+'P10 - Talpiot'!Q35+'P11- Salzburg'!Q35=0,"",'P1 - Kibbutzim'!Q35+'P2 - Mofet'!Q35+'P3 - Beit Berl'!Q35+'P4 - Kaye'!Q35+'P5 - Bucharest'!Q35+'P6 - Exeter'!Q35+'P7 - Tallin'!Q35+'P8 - Gordon'!Q35+'P9 - Sakhnin'!Q35+'P10 - Talpiot'!Q35+'P11- Salzburg'!Q35)</f>
        <v>6</v>
      </c>
      <c r="R35" s="34">
        <f>IF('P1 - Kibbutzim'!R35+'P2 - Mofet'!R35+'P3 - Beit Berl'!R35+'P4 - Kaye'!R35+'P5 - Bucharest'!R35+'P6 - Exeter'!R35+'P7 - Tallin'!R35+'P8 - Gordon'!R35+'P9 - Sakhnin'!R35+'P10 - Talpiot'!R35+'P11- Salzburg'!R35=0,"",'P1 - Kibbutzim'!R35+'P2 - Mofet'!R35+'P3 - Beit Berl'!R35+'P4 - Kaye'!R35+'P5 - Bucharest'!R35+'P6 - Exeter'!R35+'P7 - Tallin'!R35+'P8 - Gordon'!R35+'P9 - Sakhnin'!R35+'P10 - Talpiot'!R35+'P11- Salzburg'!R35)</f>
        <v>7</v>
      </c>
      <c r="S35" s="34" t="str">
        <f>IF('P1 - Kibbutzim'!S35+'P2 - Mofet'!S35+'P3 - Beit Berl'!S35+'P4 - Kaye'!S35+'P5 - Bucharest'!S35+'P6 - Exeter'!S35+'P7 - Tallin'!S35+'P8 - Gordon'!S35+'P9 - Sakhnin'!S35+'P10 - Talpiot'!S35+'P11- Salzburg'!S35=0,"",'P1 - Kibbutzim'!S35+'P2 - Mofet'!S35+'P3 - Beit Berl'!S35+'P4 - Kaye'!S35+'P5 - Bucharest'!S35+'P6 - Exeter'!S35+'P7 - Tallin'!S35+'P8 - Gordon'!S35+'P9 - Sakhnin'!S35+'P10 - Talpiot'!S35+'P11- Salzburg'!S35)</f>
        <v/>
      </c>
      <c r="T35" s="35" t="str">
        <f>IF('P1 - Kibbutzim'!T35+'P2 - Mofet'!T35+'P3 - Beit Berl'!T35+'P4 - Kaye'!T35+'P5 - Bucharest'!T35+'P6 - Exeter'!T35+'P7 - Tallin'!T35+'P8 - Gordon'!T35+'P9 - Sakhnin'!T35+'P10 - Talpiot'!T35+'P11- Salzburg'!T35=0,"",'P1 - Kibbutzim'!T35+'P2 - Mofet'!T35+'P3 - Beit Berl'!T35+'P4 - Kaye'!T35+'P5 - Bucharest'!T35+'P6 - Exeter'!T35+'P7 - Tallin'!T35+'P8 - Gordon'!T35+'P9 - Sakhnin'!T35+'P10 - Talpiot'!T35+'P11- Salzburg'!T35)</f>
        <v/>
      </c>
      <c r="U35" s="34" t="str">
        <f>IF('P1 - Kibbutzim'!U35+'P2 - Mofet'!U35+'P3 - Beit Berl'!U35+'P4 - Kaye'!U35+'P5 - Bucharest'!U35+'P6 - Exeter'!U35+'P7 - Tallin'!U35+'P8 - Gordon'!U35+'P9 - Sakhnin'!U35+'P10 - Talpiot'!U35+'P11- Salzburg'!U35=0,"",'P1 - Kibbutzim'!U35+'P2 - Mofet'!U35+'P3 - Beit Berl'!U35+'P4 - Kaye'!U35+'P5 - Bucharest'!U35+'P6 - Exeter'!U35+'P7 - Tallin'!U35+'P8 - Gordon'!U35+'P9 - Sakhnin'!U35+'P10 - Talpiot'!U35+'P11- Salzburg'!U35)</f>
        <v/>
      </c>
      <c r="V35" s="34" t="str">
        <f>IF('P1 - Kibbutzim'!V35+'P2 - Mofet'!V35+'P3 - Beit Berl'!V35+'P4 - Kaye'!V35+'P5 - Bucharest'!V35+'P6 - Exeter'!V35+'P7 - Tallin'!V35+'P8 - Gordon'!V35+'P9 - Sakhnin'!V35+'P10 - Talpiot'!V35+'P11- Salzburg'!V35=0,"",'P1 - Kibbutzim'!V35+'P2 - Mofet'!V35+'P3 - Beit Berl'!V35+'P4 - Kaye'!V35+'P5 - Bucharest'!V35+'P6 - Exeter'!V35+'P7 - Tallin'!V35+'P8 - Gordon'!V35+'P9 - Sakhnin'!V35+'P10 - Talpiot'!V35+'P11- Salzburg'!V35)</f>
        <v/>
      </c>
      <c r="W35" s="34" t="str">
        <f>IF('P1 - Kibbutzim'!W35+'P2 - Mofet'!W35+'P3 - Beit Berl'!W35+'P4 - Kaye'!W35+'P5 - Bucharest'!W35+'P6 - Exeter'!W35+'P7 - Tallin'!W35+'P8 - Gordon'!W35+'P9 - Sakhnin'!W35+'P10 - Talpiot'!W35+'P11- Salzburg'!W35=0,"",'P1 - Kibbutzim'!W35+'P2 - Mofet'!W35+'P3 - Beit Berl'!W35+'P4 - Kaye'!W35+'P5 - Bucharest'!W35+'P6 - Exeter'!W35+'P7 - Tallin'!W35+'P8 - Gordon'!W35+'P9 - Sakhnin'!W35+'P10 - Talpiot'!W35+'P11- Salzburg'!W35)</f>
        <v/>
      </c>
      <c r="X35" s="34">
        <f>IF('P1 - Kibbutzim'!X35+'P2 - Mofet'!X35+'P3 - Beit Berl'!X35+'P4 - Kaye'!X35+'P5 - Bucharest'!X35+'P6 - Exeter'!X35+'P7 - Tallin'!X35+'P8 - Gordon'!X35+'P9 - Sakhnin'!X35+'P10 - Talpiot'!X35+'P11- Salzburg'!X35=0,"",'P1 - Kibbutzim'!X35+'P2 - Mofet'!X35+'P3 - Beit Berl'!X35+'P4 - Kaye'!X35+'P5 - Bucharest'!X35+'P6 - Exeter'!X35+'P7 - Tallin'!X35+'P8 - Gordon'!X35+'P9 - Sakhnin'!X35+'P10 - Talpiot'!X35+'P11- Salzburg'!X35)</f>
        <v>3</v>
      </c>
      <c r="Y35" s="34">
        <f>IF('P1 - Kibbutzim'!Y35+'P2 - Mofet'!Y35+'P3 - Beit Berl'!Y35+'P4 - Kaye'!Y35+'P5 - Bucharest'!Y35+'P6 - Exeter'!Y35+'P7 - Tallin'!Y35+'P8 - Gordon'!Y35+'P9 - Sakhnin'!Y35+'P10 - Talpiot'!Y35+'P11- Salzburg'!Y35=0,"",'P1 - Kibbutzim'!Y35+'P2 - Mofet'!Y35+'P3 - Beit Berl'!Y35+'P4 - Kaye'!Y35+'P5 - Bucharest'!Y35+'P6 - Exeter'!Y35+'P7 - Tallin'!Y35+'P8 - Gordon'!Y35+'P9 - Sakhnin'!Y35+'P10 - Talpiot'!Y35+'P11- Salzburg'!Y35)</f>
        <v>4</v>
      </c>
      <c r="Z35" s="34">
        <f>IF('P1 - Kibbutzim'!Z35+'P2 - Mofet'!Z35+'P3 - Beit Berl'!Z35+'P4 - Kaye'!Z35+'P5 - Bucharest'!Z35+'P6 - Exeter'!Z35+'P7 - Tallin'!Z35+'P8 - Gordon'!Z35+'P9 - Sakhnin'!Z35+'P10 - Talpiot'!Z35+'P11- Salzburg'!Z35=0,"",'P1 - Kibbutzim'!Z35+'P2 - Mofet'!Z35+'P3 - Beit Berl'!Z35+'P4 - Kaye'!Z35+'P5 - Bucharest'!Z35+'P6 - Exeter'!Z35+'P7 - Tallin'!Z35+'P8 - Gordon'!Z35+'P9 - Sakhnin'!Z35+'P10 - Talpiot'!Z35+'P11- Salzburg'!Z35)</f>
        <v>4</v>
      </c>
      <c r="AA35" s="34" t="str">
        <f>IF('P1 - Kibbutzim'!AA35+'P2 - Mofet'!AA35+'P3 - Beit Berl'!AA35+'P4 - Kaye'!AA35+'P5 - Bucharest'!AA35+'P6 - Exeter'!AA35+'P7 - Tallin'!AA35+'P8 - Gordon'!AA35+'P9 - Sakhnin'!AA35+'P10 - Talpiot'!AA35+'P11- Salzburg'!AA35=0,"",'P1 - Kibbutzim'!AA35+'P2 - Mofet'!AA35+'P3 - Beit Berl'!AA35+'P4 - Kaye'!AA35+'P5 - Bucharest'!AA35+'P6 - Exeter'!AA35+'P7 - Tallin'!AA35+'P8 - Gordon'!AA35+'P9 - Sakhnin'!AA35+'P10 - Talpiot'!AA35+'P11- Salzburg'!AA35)</f>
        <v/>
      </c>
      <c r="AB35" s="34" t="str">
        <f>IF('P1 - Kibbutzim'!AB35+'P2 - Mofet'!AB35+'P3 - Beit Berl'!AB35+'P4 - Kaye'!AB35+'P5 - Bucharest'!AB35+'P6 - Exeter'!AB35+'P7 - Tallin'!AB35+'P8 - Gordon'!AB35+'P9 - Sakhnin'!AB35+'P10 - Talpiot'!AB35+'P11- Salzburg'!AB35=0,"",'P1 - Kibbutzim'!AB35+'P2 - Mofet'!AB35+'P3 - Beit Berl'!AB35+'P4 - Kaye'!AB35+'P5 - Bucharest'!AB35+'P6 - Exeter'!AB35+'P7 - Tallin'!AB35+'P8 - Gordon'!AB35+'P9 - Sakhnin'!AB35+'P10 - Talpiot'!AB35+'P11- Salzburg'!AB35)</f>
        <v/>
      </c>
      <c r="AC35" s="34" t="str">
        <f>IF('P1 - Kibbutzim'!AC35+'P2 - Mofet'!AC35+'P3 - Beit Berl'!AC35+'P4 - Kaye'!AC35+'P5 - Bucharest'!AC35+'P6 - Exeter'!AC35+'P7 - Tallin'!AC35+'P8 - Gordon'!AC35+'P9 - Sakhnin'!AC35+'P10 - Talpiot'!AC35+'P11- Salzburg'!AC35=0,"",'P1 - Kibbutzim'!AC35+'P2 - Mofet'!AC35+'P3 - Beit Berl'!AC35+'P4 - Kaye'!AC35+'P5 - Bucharest'!AC35+'P6 - Exeter'!AC35+'P7 - Tallin'!AC35+'P8 - Gordon'!AC35+'P9 - Sakhnin'!AC35+'P10 - Talpiot'!AC35+'P11- Salzburg'!AC35)</f>
        <v/>
      </c>
      <c r="AD35" s="44" t="str">
        <f>IF('P1 - Kibbutzim'!AD35+'P2 - Mofet'!AD35+'P3 - Beit Berl'!AD35+'P4 - Kaye'!AD35+'P5 - Bucharest'!AD35+'P6 - Exeter'!AD35+'P7 - Tallin'!AD35+'P8 - Gordon'!AD35+'P9 - Sakhnin'!AD35+'P10 - Talpiot'!AD35+'P11- Salzburg'!AD35=0,"",'P1 - Kibbutzim'!AD35+'P2 - Mofet'!AD35+'P3 - Beit Berl'!AD35+'P4 - Kaye'!AD35+'P5 - Bucharest'!AD35+'P6 - Exeter'!AD35+'P7 - Tallin'!AD35+'P8 - Gordon'!AD35+'P9 - Sakhnin'!AD35+'P10 - Talpiot'!AD35+'P11- Salzburg'!AD35)</f>
        <v/>
      </c>
      <c r="AE35" s="37" t="str">
        <f>IF('P1 - Kibbutzim'!AE35+'P2 - Mofet'!AE35+'P3 - Beit Berl'!AE35+'P4 - Kaye'!AE35+'P5 - Bucharest'!AE35+'P6 - Exeter'!AE35+'P7 - Tallin'!AE35+'P8 - Gordon'!AE35+'P9 - Sakhnin'!AE35+'P10 - Talpiot'!AE35+'P11- Salzburg'!AE35=0,"",'P1 - Kibbutzim'!AE35+'P2 - Mofet'!AE35+'P3 - Beit Berl'!AE35+'P4 - Kaye'!AE35+'P5 - Bucharest'!AE35+'P6 - Exeter'!AE35+'P7 - Tallin'!AE35+'P8 - Gordon'!AE35+'P9 - Sakhnin'!AE35+'P10 - Talpiot'!AE35+'P11- Salzburg'!AE35)</f>
        <v/>
      </c>
      <c r="AF35" s="34" t="str">
        <f>IF('P1 - Kibbutzim'!AF35+'P2 - Mofet'!AF35+'P3 - Beit Berl'!AF35+'P4 - Kaye'!AF35+'P5 - Bucharest'!AF35+'P6 - Exeter'!AF35+'P7 - Tallin'!AF35+'P8 - Gordon'!AF35+'P9 - Sakhnin'!AF35+'P10 - Talpiot'!AF35+'P11- Salzburg'!AF35=0,"",'P1 - Kibbutzim'!AF35+'P2 - Mofet'!AF35+'P3 - Beit Berl'!AF35+'P4 - Kaye'!AF35+'P5 - Bucharest'!AF35+'P6 - Exeter'!AF35+'P7 - Tallin'!AF35+'P8 - Gordon'!AF35+'P9 - Sakhnin'!AF35+'P10 - Talpiot'!AF35+'P11- Salzburg'!AF35)</f>
        <v/>
      </c>
      <c r="AG35" s="34" t="str">
        <f>IF('P1 - Kibbutzim'!AG35+'P2 - Mofet'!AG35+'P3 - Beit Berl'!AG35+'P4 - Kaye'!AG35+'P5 - Bucharest'!AG35+'P6 - Exeter'!AG35+'P7 - Tallin'!AG35+'P8 - Gordon'!AG35+'P9 - Sakhnin'!AG35+'P10 - Talpiot'!AG35+'P11- Salzburg'!AG35=0,"",'P1 - Kibbutzim'!AG35+'P2 - Mofet'!AG35+'P3 - Beit Berl'!AG35+'P4 - Kaye'!AG35+'P5 - Bucharest'!AG35+'P6 - Exeter'!AG35+'P7 - Tallin'!AG35+'P8 - Gordon'!AG35+'P9 - Sakhnin'!AG35+'P10 - Talpiot'!AG35+'P11- Salzburg'!AG35)</f>
        <v/>
      </c>
      <c r="AH35" s="34" t="str">
        <f>IF('P1 - Kibbutzim'!AH35+'P2 - Mofet'!AH35+'P3 - Beit Berl'!AH35+'P4 - Kaye'!AH35+'P5 - Bucharest'!AH35+'P6 - Exeter'!AH35+'P7 - Tallin'!AH35+'P8 - Gordon'!AH35+'P9 - Sakhnin'!AH35+'P10 - Talpiot'!AH35+'P11- Salzburg'!AH35=0,"",'P1 - Kibbutzim'!AH35+'P2 - Mofet'!AH35+'P3 - Beit Berl'!AH35+'P4 - Kaye'!AH35+'P5 - Bucharest'!AH35+'P6 - Exeter'!AH35+'P7 - Tallin'!AH35+'P8 - Gordon'!AH35+'P9 - Sakhnin'!AH35+'P10 - Talpiot'!AH35+'P11- Salzburg'!AH35)</f>
        <v/>
      </c>
      <c r="AI35" s="34" t="str">
        <f>IF('P1 - Kibbutzim'!AI35+'P2 - Mofet'!AI35+'P3 - Beit Berl'!AI35+'P4 - Kaye'!AI35+'P5 - Bucharest'!AI35+'P6 - Exeter'!AI35+'P7 - Tallin'!AI35+'P8 - Gordon'!AI35+'P9 - Sakhnin'!AI35+'P10 - Talpiot'!AI35+'P11- Salzburg'!AI35=0,"",'P1 - Kibbutzim'!AI35+'P2 - Mofet'!AI35+'P3 - Beit Berl'!AI35+'P4 - Kaye'!AI35+'P5 - Bucharest'!AI35+'P6 - Exeter'!AI35+'P7 - Tallin'!AI35+'P8 - Gordon'!AI35+'P9 - Sakhnin'!AI35+'P10 - Talpiot'!AI35+'P11- Salzburg'!AI35)</f>
        <v/>
      </c>
      <c r="AJ35" s="34">
        <f>IF('P1 - Kibbutzim'!AJ35+'P2 - Mofet'!AJ35+'P3 - Beit Berl'!AJ35+'P4 - Kaye'!AJ35+'P5 - Bucharest'!AJ35+'P6 - Exeter'!AJ35+'P7 - Tallin'!AJ35+'P8 - Gordon'!AJ35+'P9 - Sakhnin'!AJ35+'P10 - Talpiot'!AJ35+'P11- Salzburg'!AJ35=0,"",'P1 - Kibbutzim'!AJ35+'P2 - Mofet'!AJ35+'P3 - Beit Berl'!AJ35+'P4 - Kaye'!AJ35+'P5 - Bucharest'!AJ35+'P6 - Exeter'!AJ35+'P7 - Tallin'!AJ35+'P8 - Gordon'!AJ35+'P9 - Sakhnin'!AJ35+'P10 - Talpiot'!AJ35+'P11- Salzburg'!AJ35)</f>
        <v>2</v>
      </c>
      <c r="AK35" s="34">
        <f>IF('P1 - Kibbutzim'!AK35+'P2 - Mofet'!AK35+'P3 - Beit Berl'!AK35+'P4 - Kaye'!AK35+'P5 - Bucharest'!AK35+'P6 - Exeter'!AK35+'P7 - Tallin'!AK35+'P8 - Gordon'!AK35+'P9 - Sakhnin'!AK35+'P10 - Talpiot'!AK35+'P11- Salzburg'!AK35=0,"",'P1 - Kibbutzim'!AK35+'P2 - Mofet'!AK35+'P3 - Beit Berl'!AK35+'P4 - Kaye'!AK35+'P5 - Bucharest'!AK35+'P6 - Exeter'!AK35+'P7 - Tallin'!AK35+'P8 - Gordon'!AK35+'P9 - Sakhnin'!AK35+'P10 - Talpiot'!AK35+'P11- Salzburg'!AK35)</f>
        <v>2</v>
      </c>
      <c r="AL35" s="34">
        <f>IF('P1 - Kibbutzim'!AL35+'P2 - Mofet'!AL35+'P3 - Beit Berl'!AL35+'P4 - Kaye'!AL35+'P5 - Bucharest'!AL35+'P6 - Exeter'!AL35+'P7 - Tallin'!AL35+'P8 - Gordon'!AL35+'P9 - Sakhnin'!AL35+'P10 - Talpiot'!AL35+'P11- Salzburg'!AL35=0,"",'P1 - Kibbutzim'!AL35+'P2 - Mofet'!AL35+'P3 - Beit Berl'!AL35+'P4 - Kaye'!AL35+'P5 - Bucharest'!AL35+'P6 - Exeter'!AL35+'P7 - Tallin'!AL35+'P8 - Gordon'!AL35+'P9 - Sakhnin'!AL35+'P10 - Talpiot'!AL35+'P11- Salzburg'!AL35)</f>
        <v>2</v>
      </c>
      <c r="AM35" s="34" t="str">
        <f>IF('P1 - Kibbutzim'!AM35+'P2 - Mofet'!AM35+'P3 - Beit Berl'!AM35+'P4 - Kaye'!AM35+'P5 - Bucharest'!AM35+'P6 - Exeter'!AM35+'P7 - Tallin'!AM35+'P8 - Gordon'!AM35+'P9 - Sakhnin'!AM35+'P10 - Talpiot'!AM35+'P11- Salzburg'!AM35=0,"",'P1 - Kibbutzim'!AM35+'P2 - Mofet'!AM35+'P3 - Beit Berl'!AM35+'P4 - Kaye'!AM35+'P5 - Bucharest'!AM35+'P6 - Exeter'!AM35+'P7 - Tallin'!AM35+'P8 - Gordon'!AM35+'P9 - Sakhnin'!AM35+'P10 - Talpiot'!AM35+'P11- Salzburg'!AM35)</f>
        <v/>
      </c>
      <c r="AN35" s="34" t="str">
        <f>IF('P1 - Kibbutzim'!AN35+'P2 - Mofet'!AN35+'P3 - Beit Berl'!AN35+'P4 - Kaye'!AN35+'P5 - Bucharest'!AN35+'P6 - Exeter'!AN35+'P7 - Tallin'!AN35+'P8 - Gordon'!AN35+'P9 - Sakhnin'!AN35+'P10 - Talpiot'!AN35+'P11- Salzburg'!AN35=0,"",'P1 - Kibbutzim'!AN35+'P2 - Mofet'!AN35+'P3 - Beit Berl'!AN35+'P4 - Kaye'!AN35+'P5 - Bucharest'!AN35+'P6 - Exeter'!AN35+'P7 - Tallin'!AN35+'P8 - Gordon'!AN35+'P9 - Sakhnin'!AN35+'P10 - Talpiot'!AN35+'P11- Salzburg'!AN35)</f>
        <v/>
      </c>
      <c r="AO35" s="34" t="str">
        <f>IF('P1 - Kibbutzim'!AO35+'P2 - Mofet'!AO35+'P3 - Beit Berl'!AO35+'P4 - Kaye'!AO35+'P5 - Bucharest'!AO35+'P6 - Exeter'!AO35+'P7 - Tallin'!AO35+'P8 - Gordon'!AO35+'P9 - Sakhnin'!AO35+'P10 - Talpiot'!AO35+'P11- Salzburg'!AO35=0,"",'P1 - Kibbutzim'!AO35+'P2 - Mofet'!AO35+'P3 - Beit Berl'!AO35+'P4 - Kaye'!AO35+'P5 - Bucharest'!AO35+'P6 - Exeter'!AO35+'P7 - Tallin'!AO35+'P8 - Gordon'!AO35+'P9 - Sakhnin'!AO35+'P10 - Talpiot'!AO35+'P11- Salzburg'!AO35)</f>
        <v/>
      </c>
      <c r="AP35" s="34" t="str">
        <f>IF('P1 - Kibbutzim'!AP35+'P2 - Mofet'!AP35+'P3 - Beit Berl'!AP35+'P4 - Kaye'!AP35+'P5 - Bucharest'!AP35+'P6 - Exeter'!AP35+'P7 - Tallin'!AP35+'P8 - Gordon'!AP35+'P9 - Sakhnin'!AP35+'P10 - Talpiot'!AP35+'P11- Salzburg'!AP35=0,"",'P1 - Kibbutzim'!AP35+'P2 - Mofet'!AP35+'P3 - Beit Berl'!AP35+'P4 - Kaye'!AP35+'P5 - Bucharest'!AP35+'P6 - Exeter'!AP35+'P7 - Tallin'!AP35+'P8 - Gordon'!AP35+'P9 - Sakhnin'!AP35+'P10 - Talpiot'!AP35+'P11- Salzburg'!AP35)</f>
        <v/>
      </c>
      <c r="AQ35" s="34" t="str">
        <f>IF('P1 - Kibbutzim'!AQ35+'P2 - Mofet'!AQ35+'P3 - Beit Berl'!AQ35+'P4 - Kaye'!AQ35+'P5 - Bucharest'!AQ35+'P6 - Exeter'!AQ35+'P7 - Tallin'!AQ35+'P8 - Gordon'!AQ35+'P9 - Sakhnin'!AQ35+'P10 - Talpiot'!AQ35+'P11- Salzburg'!AQ35=0,"",'P1 - Kibbutzim'!AQ35+'P2 - Mofet'!AQ35+'P3 - Beit Berl'!AQ35+'P4 - Kaye'!AQ35+'P5 - Bucharest'!AQ35+'P6 - Exeter'!AQ35+'P7 - Tallin'!AQ35+'P8 - Gordon'!AQ35+'P9 - Sakhnin'!AQ35+'P10 - Talpiot'!AQ35+'P11- Salzburg'!AQ35)</f>
        <v/>
      </c>
      <c r="AR35" s="34" t="str">
        <f>IF('P1 - Kibbutzim'!AR35+'P2 - Mofet'!AR35+'P3 - Beit Berl'!AR35+'P4 - Kaye'!AR35+'P5 - Bucharest'!AR35+'P6 - Exeter'!AR35+'P7 - Tallin'!AR35+'P8 - Gordon'!AR35+'P9 - Sakhnin'!AR35+'P10 - Talpiot'!AR35+'P11- Salzburg'!AR35=0,"",'P1 - Kibbutzim'!AR35+'P2 - Mofet'!AR35+'P3 - Beit Berl'!AR35+'P4 - Kaye'!AR35+'P5 - Bucharest'!AR35+'P6 - Exeter'!AR35+'P7 - Tallin'!AR35+'P8 - Gordon'!AR35+'P9 - Sakhnin'!AR35+'P10 - Talpiot'!AR35+'P11- Salzburg'!AR35)</f>
        <v/>
      </c>
      <c r="AS35" s="34" t="str">
        <f>IF('P1 - Kibbutzim'!AS35+'P2 - Mofet'!AS35+'P3 - Beit Berl'!AS35+'P4 - Kaye'!AS35+'P5 - Bucharest'!AS35+'P6 - Exeter'!AS35+'P7 - Tallin'!AS35+'P8 - Gordon'!AS35+'P9 - Sakhnin'!AS35+'P10 - Talpiot'!AS35+'P11- Salzburg'!AS35=0,"",'P1 - Kibbutzim'!AS35+'P2 - Mofet'!AS35+'P3 - Beit Berl'!AS35+'P4 - Kaye'!AS35+'P5 - Bucharest'!AS35+'P6 - Exeter'!AS35+'P7 - Tallin'!AS35+'P8 - Gordon'!AS35+'P9 - Sakhnin'!AS35+'P10 - Talpiot'!AS35+'P11- Salzburg'!AS35)</f>
        <v/>
      </c>
      <c r="AU35" s="34">
        <f t="shared" si="2"/>
        <v>31</v>
      </c>
      <c r="AV35" s="34">
        <f t="shared" si="3"/>
        <v>11</v>
      </c>
      <c r="AW35" s="34">
        <f t="shared" si="4"/>
        <v>6</v>
      </c>
    </row>
    <row r="36" spans="1:49" ht="15" customHeight="1" x14ac:dyDescent="0.35">
      <c r="A36" s="10"/>
      <c r="B36" s="12" t="s">
        <v>93</v>
      </c>
      <c r="C36" s="14" t="s">
        <v>37</v>
      </c>
      <c r="D36" s="7"/>
      <c r="E36" s="8"/>
      <c r="F36" s="8"/>
      <c r="G36" s="76"/>
      <c r="H36" s="56"/>
      <c r="I36" s="56"/>
      <c r="J36" s="34" t="str">
        <f>IF('P1 - Kibbutzim'!J36+'P2 - Mofet'!J36+'P3 - Beit Berl'!J36+'P4 - Kaye'!J36+'P5 - Bucharest'!J36+'P6 - Exeter'!J36+'P7 - Tallin'!J36+'P8 - Gordon'!J36+'P9 - Sakhnin'!J36+'P10 - Talpiot'!J36+'P11- Salzburg'!J36=0,"",'P1 - Kibbutzim'!J36+'P2 - Mofet'!J36+'P3 - Beit Berl'!J36+'P4 - Kaye'!J36+'P5 - Bucharest'!J36+'P6 - Exeter'!J36+'P7 - Tallin'!J36+'P8 - Gordon'!J36+'P9 - Sakhnin'!J36+'P10 - Talpiot'!J36+'P11- Salzburg'!J36)</f>
        <v/>
      </c>
      <c r="K36" s="34" t="str">
        <f>IF('P1 - Kibbutzim'!K36+'P2 - Mofet'!K36+'P3 - Beit Berl'!K36+'P4 - Kaye'!K36+'P5 - Bucharest'!K36+'P6 - Exeter'!K36+'P7 - Tallin'!K36+'P8 - Gordon'!K36+'P9 - Sakhnin'!K36+'P10 - Talpiot'!K36+'P11- Salzburg'!K36=0,"",'P1 - Kibbutzim'!K36+'P2 - Mofet'!K36+'P3 - Beit Berl'!K36+'P4 - Kaye'!K36+'P5 - Bucharest'!K36+'P6 - Exeter'!K36+'P7 - Tallin'!K36+'P8 - Gordon'!K36+'P9 - Sakhnin'!K36+'P10 - Talpiot'!K36+'P11- Salzburg'!K36)</f>
        <v/>
      </c>
      <c r="L36" s="34" t="str">
        <f>IF('P1 - Kibbutzim'!L36+'P2 - Mofet'!L36+'P3 - Beit Berl'!L36+'P4 - Kaye'!L36+'P5 - Bucharest'!L36+'P6 - Exeter'!L36+'P7 - Tallin'!L36+'P8 - Gordon'!L36+'P9 - Sakhnin'!L36+'P10 - Talpiot'!L36+'P11- Salzburg'!L36=0,"",'P1 - Kibbutzim'!L36+'P2 - Mofet'!L36+'P3 - Beit Berl'!L36+'P4 - Kaye'!L36+'P5 - Bucharest'!L36+'P6 - Exeter'!L36+'P7 - Tallin'!L36+'P8 - Gordon'!L36+'P9 - Sakhnin'!L36+'P10 - Talpiot'!L36+'P11- Salzburg'!L36)</f>
        <v/>
      </c>
      <c r="M36" s="34" t="str">
        <f>IF('P1 - Kibbutzim'!M36+'P2 - Mofet'!M36+'P3 - Beit Berl'!M36+'P4 - Kaye'!M36+'P5 - Bucharest'!M36+'P6 - Exeter'!M36+'P7 - Tallin'!M36+'P8 - Gordon'!M36+'P9 - Sakhnin'!M36+'P10 - Talpiot'!M36+'P11- Salzburg'!M36=0,"",'P1 - Kibbutzim'!M36+'P2 - Mofet'!M36+'P3 - Beit Berl'!M36+'P4 - Kaye'!M36+'P5 - Bucharest'!M36+'P6 - Exeter'!M36+'P7 - Tallin'!M36+'P8 - Gordon'!M36+'P9 - Sakhnin'!M36+'P10 - Talpiot'!M36+'P11- Salzburg'!M36)</f>
        <v/>
      </c>
      <c r="N36" s="34" t="str">
        <f>IF('P1 - Kibbutzim'!N36+'P2 - Mofet'!N36+'P3 - Beit Berl'!N36+'P4 - Kaye'!N36+'P5 - Bucharest'!N36+'P6 - Exeter'!N36+'P7 - Tallin'!N36+'P8 - Gordon'!N36+'P9 - Sakhnin'!N36+'P10 - Talpiot'!N36+'P11- Salzburg'!N36=0,"",'P1 - Kibbutzim'!N36+'P2 - Mofet'!N36+'P3 - Beit Berl'!N36+'P4 - Kaye'!N36+'P5 - Bucharest'!N36+'P6 - Exeter'!N36+'P7 - Tallin'!N36+'P8 - Gordon'!N36+'P9 - Sakhnin'!N36+'P10 - Talpiot'!N36+'P11- Salzburg'!N36)</f>
        <v/>
      </c>
      <c r="O36" s="34" t="str">
        <f>IF('P1 - Kibbutzim'!O36+'P2 - Mofet'!O36+'P3 - Beit Berl'!O36+'P4 - Kaye'!O36+'P5 - Bucharest'!O36+'P6 - Exeter'!O36+'P7 - Tallin'!O36+'P8 - Gordon'!O36+'P9 - Sakhnin'!O36+'P10 - Talpiot'!O36+'P11- Salzburg'!O36=0,"",'P1 - Kibbutzim'!O36+'P2 - Mofet'!O36+'P3 - Beit Berl'!O36+'P4 - Kaye'!O36+'P5 - Bucharest'!O36+'P6 - Exeter'!O36+'P7 - Tallin'!O36+'P8 - Gordon'!O36+'P9 - Sakhnin'!O36+'P10 - Talpiot'!O36+'P11- Salzburg'!O36)</f>
        <v/>
      </c>
      <c r="P36" s="34" t="str">
        <f>IF('P1 - Kibbutzim'!P36+'P2 - Mofet'!P36+'P3 - Beit Berl'!P36+'P4 - Kaye'!P36+'P5 - Bucharest'!P36+'P6 - Exeter'!P36+'P7 - Tallin'!P36+'P8 - Gordon'!P36+'P9 - Sakhnin'!P36+'P10 - Talpiot'!P36+'P11- Salzburg'!P36=0,"",'P1 - Kibbutzim'!P36+'P2 - Mofet'!P36+'P3 - Beit Berl'!P36+'P4 - Kaye'!P36+'P5 - Bucharest'!P36+'P6 - Exeter'!P36+'P7 - Tallin'!P36+'P8 - Gordon'!P36+'P9 - Sakhnin'!P36+'P10 - Talpiot'!P36+'P11- Salzburg'!P36)</f>
        <v/>
      </c>
      <c r="Q36" s="43">
        <f>IF('P1 - Kibbutzim'!Q36+'P2 - Mofet'!Q36+'P3 - Beit Berl'!Q36+'P4 - Kaye'!Q36+'P5 - Bucharest'!Q36+'P6 - Exeter'!Q36+'P7 - Tallin'!Q36+'P8 - Gordon'!Q36+'P9 - Sakhnin'!Q36+'P10 - Talpiot'!Q36+'P11- Salzburg'!Q36=0,"",'P1 - Kibbutzim'!Q36+'P2 - Mofet'!Q36+'P3 - Beit Berl'!Q36+'P4 - Kaye'!Q36+'P5 - Bucharest'!Q36+'P6 - Exeter'!Q36+'P7 - Tallin'!Q36+'P8 - Gordon'!Q36+'P9 - Sakhnin'!Q36+'P10 - Talpiot'!Q36+'P11- Salzburg'!Q36)</f>
        <v>2</v>
      </c>
      <c r="R36" s="37">
        <f>IF('P1 - Kibbutzim'!R36+'P2 - Mofet'!R36+'P3 - Beit Berl'!R36+'P4 - Kaye'!R36+'P5 - Bucharest'!R36+'P6 - Exeter'!R36+'P7 - Tallin'!R36+'P8 - Gordon'!R36+'P9 - Sakhnin'!R36+'P10 - Talpiot'!R36+'P11- Salzburg'!R36=0,"",'P1 - Kibbutzim'!R36+'P2 - Mofet'!R36+'P3 - Beit Berl'!R36+'P4 - Kaye'!R36+'P5 - Bucharest'!R36+'P6 - Exeter'!R36+'P7 - Tallin'!R36+'P8 - Gordon'!R36+'P9 - Sakhnin'!R36+'P10 - Talpiot'!R36+'P11- Salzburg'!R36)</f>
        <v>4</v>
      </c>
      <c r="S36" s="37">
        <f>IF('P1 - Kibbutzim'!S36+'P2 - Mofet'!S36+'P3 - Beit Berl'!S36+'P4 - Kaye'!S36+'P5 - Bucharest'!S36+'P6 - Exeter'!S36+'P7 - Tallin'!S36+'P8 - Gordon'!S36+'P9 - Sakhnin'!S36+'P10 - Talpiot'!S36+'P11- Salzburg'!S36=0,"",'P1 - Kibbutzim'!S36+'P2 - Mofet'!S36+'P3 - Beit Berl'!S36+'P4 - Kaye'!S36+'P5 - Bucharest'!S36+'P6 - Exeter'!S36+'P7 - Tallin'!S36+'P8 - Gordon'!S36+'P9 - Sakhnin'!S36+'P10 - Talpiot'!S36+'P11- Salzburg'!S36)</f>
        <v>2</v>
      </c>
      <c r="T36" s="36" t="str">
        <f>IF('P1 - Kibbutzim'!T36+'P2 - Mofet'!T36+'P3 - Beit Berl'!T36+'P4 - Kaye'!T36+'P5 - Bucharest'!T36+'P6 - Exeter'!T36+'P7 - Tallin'!T36+'P8 - Gordon'!T36+'P9 - Sakhnin'!T36+'P10 - Talpiot'!T36+'P11- Salzburg'!T36=0,"",'P1 - Kibbutzim'!T36+'P2 - Mofet'!T36+'P3 - Beit Berl'!T36+'P4 - Kaye'!T36+'P5 - Bucharest'!T36+'P6 - Exeter'!T36+'P7 - Tallin'!T36+'P8 - Gordon'!T36+'P9 - Sakhnin'!T36+'P10 - Talpiot'!T36+'P11- Salzburg'!T36)</f>
        <v/>
      </c>
      <c r="U36" s="43">
        <f>IF('P1 - Kibbutzim'!U36+'P2 - Mofet'!U36+'P3 - Beit Berl'!U36+'P4 - Kaye'!U36+'P5 - Bucharest'!U36+'P6 - Exeter'!U36+'P7 - Tallin'!U36+'P8 - Gordon'!U36+'P9 - Sakhnin'!U36+'P10 - Talpiot'!U36+'P11- Salzburg'!U36=0,"",'P1 - Kibbutzim'!U36+'P2 - Mofet'!U36+'P3 - Beit Berl'!U36+'P4 - Kaye'!U36+'P5 - Bucharest'!U36+'P6 - Exeter'!U36+'P7 - Tallin'!U36+'P8 - Gordon'!U36+'P9 - Sakhnin'!U36+'P10 - Talpiot'!U36+'P11- Salzburg'!U36)</f>
        <v>2</v>
      </c>
      <c r="V36" s="43">
        <f>IF('P1 - Kibbutzim'!V36+'P2 - Mofet'!V36+'P3 - Beit Berl'!V36+'P4 - Kaye'!V36+'P5 - Bucharest'!V36+'P6 - Exeter'!V36+'P7 - Tallin'!V36+'P8 - Gordon'!V36+'P9 - Sakhnin'!V36+'P10 - Talpiot'!V36+'P11- Salzburg'!V36=0,"",'P1 - Kibbutzim'!V36+'P2 - Mofet'!V36+'P3 - Beit Berl'!V36+'P4 - Kaye'!V36+'P5 - Bucharest'!V36+'P6 - Exeter'!V36+'P7 - Tallin'!V36+'P8 - Gordon'!V36+'P9 - Sakhnin'!V36+'P10 - Talpiot'!V36+'P11- Salzburg'!V36)</f>
        <v>2</v>
      </c>
      <c r="W36" s="36">
        <f>IF('P1 - Kibbutzim'!W36+'P2 - Mofet'!W36+'P3 - Beit Berl'!W36+'P4 - Kaye'!W36+'P5 - Bucharest'!W36+'P6 - Exeter'!W36+'P7 - Tallin'!W36+'P8 - Gordon'!W36+'P9 - Sakhnin'!W36+'P10 - Talpiot'!W36+'P11- Salzburg'!W36=0,"",'P1 - Kibbutzim'!W36+'P2 - Mofet'!W36+'P3 - Beit Berl'!W36+'P4 - Kaye'!W36+'P5 - Bucharest'!W36+'P6 - Exeter'!W36+'P7 - Tallin'!W36+'P8 - Gordon'!W36+'P9 - Sakhnin'!W36+'P10 - Talpiot'!W36+'P11- Salzburg'!W36)</f>
        <v>2</v>
      </c>
      <c r="X36" s="36">
        <f>IF('P1 - Kibbutzim'!X36+'P2 - Mofet'!X36+'P3 - Beit Berl'!X36+'P4 - Kaye'!X36+'P5 - Bucharest'!X36+'P6 - Exeter'!X36+'P7 - Tallin'!X36+'P8 - Gordon'!X36+'P9 - Sakhnin'!X36+'P10 - Talpiot'!X36+'P11- Salzburg'!X36=0,"",'P1 - Kibbutzim'!X36+'P2 - Mofet'!X36+'P3 - Beit Berl'!X36+'P4 - Kaye'!X36+'P5 - Bucharest'!X36+'P6 - Exeter'!X36+'P7 - Tallin'!X36+'P8 - Gordon'!X36+'P9 - Sakhnin'!X36+'P10 - Talpiot'!X36+'P11- Salzburg'!X36)</f>
        <v>3</v>
      </c>
      <c r="Y36" s="43">
        <f>IF('P1 - Kibbutzim'!Y36+'P2 - Mofet'!Y36+'P3 - Beit Berl'!Y36+'P4 - Kaye'!Y36+'P5 - Bucharest'!Y36+'P6 - Exeter'!Y36+'P7 - Tallin'!Y36+'P8 - Gordon'!Y36+'P9 - Sakhnin'!Y36+'P10 - Talpiot'!Y36+'P11- Salzburg'!Y36=0,"",'P1 - Kibbutzim'!Y36+'P2 - Mofet'!Y36+'P3 - Beit Berl'!Y36+'P4 - Kaye'!Y36+'P5 - Bucharest'!Y36+'P6 - Exeter'!Y36+'P7 - Tallin'!Y36+'P8 - Gordon'!Y36+'P9 - Sakhnin'!Y36+'P10 - Talpiot'!Y36+'P11- Salzburg'!Y36)</f>
        <v>3</v>
      </c>
      <c r="Z36" s="36">
        <f>IF('P1 - Kibbutzim'!Z36+'P2 - Mofet'!Z36+'P3 - Beit Berl'!Z36+'P4 - Kaye'!Z36+'P5 - Bucharest'!Z36+'P6 - Exeter'!Z36+'P7 - Tallin'!Z36+'P8 - Gordon'!Z36+'P9 - Sakhnin'!Z36+'P10 - Talpiot'!Z36+'P11- Salzburg'!Z36=0,"",'P1 - Kibbutzim'!Z36+'P2 - Mofet'!Z36+'P3 - Beit Berl'!Z36+'P4 - Kaye'!Z36+'P5 - Bucharest'!Z36+'P6 - Exeter'!Z36+'P7 - Tallin'!Z36+'P8 - Gordon'!Z36+'P9 - Sakhnin'!Z36+'P10 - Talpiot'!Z36+'P11- Salzburg'!Z36)</f>
        <v>3</v>
      </c>
      <c r="AA36" s="36">
        <f>IF('P1 - Kibbutzim'!AA36+'P2 - Mofet'!AA36+'P3 - Beit Berl'!AA36+'P4 - Kaye'!AA36+'P5 - Bucharest'!AA36+'P6 - Exeter'!AA36+'P7 - Tallin'!AA36+'P8 - Gordon'!AA36+'P9 - Sakhnin'!AA36+'P10 - Talpiot'!AA36+'P11- Salzburg'!AA36=0,"",'P1 - Kibbutzim'!AA36+'P2 - Mofet'!AA36+'P3 - Beit Berl'!AA36+'P4 - Kaye'!AA36+'P5 - Bucharest'!AA36+'P6 - Exeter'!AA36+'P7 - Tallin'!AA36+'P8 - Gordon'!AA36+'P9 - Sakhnin'!AA36+'P10 - Talpiot'!AA36+'P11- Salzburg'!AA36)</f>
        <v>3</v>
      </c>
      <c r="AB36" s="36">
        <f>IF('P1 - Kibbutzim'!AB36+'P2 - Mofet'!AB36+'P3 - Beit Berl'!AB36+'P4 - Kaye'!AB36+'P5 - Bucharest'!AB36+'P6 - Exeter'!AB36+'P7 - Tallin'!AB36+'P8 - Gordon'!AB36+'P9 - Sakhnin'!AB36+'P10 - Talpiot'!AB36+'P11- Salzburg'!AB36=0,"",'P1 - Kibbutzim'!AB36+'P2 - Mofet'!AB36+'P3 - Beit Berl'!AB36+'P4 - Kaye'!AB36+'P5 - Bucharest'!AB36+'P6 - Exeter'!AB36+'P7 - Tallin'!AB36+'P8 - Gordon'!AB36+'P9 - Sakhnin'!AB36+'P10 - Talpiot'!AB36+'P11- Salzburg'!AB36)</f>
        <v>3</v>
      </c>
      <c r="AC36" s="43">
        <f>IF('P1 - Kibbutzim'!AC36+'P2 - Mofet'!AC36+'P3 - Beit Berl'!AC36+'P4 - Kaye'!AC36+'P5 - Bucharest'!AC36+'P6 - Exeter'!AC36+'P7 - Tallin'!AC36+'P8 - Gordon'!AC36+'P9 - Sakhnin'!AC36+'P10 - Talpiot'!AC36+'P11- Salzburg'!AC36=0,"",'P1 - Kibbutzim'!AC36+'P2 - Mofet'!AC36+'P3 - Beit Berl'!AC36+'P4 - Kaye'!AC36+'P5 - Bucharest'!AC36+'P6 - Exeter'!AC36+'P7 - Tallin'!AC36+'P8 - Gordon'!AC36+'P9 - Sakhnin'!AC36+'P10 - Talpiot'!AC36+'P11- Salzburg'!AC36)</f>
        <v>3</v>
      </c>
      <c r="AD36" s="37">
        <f>IF('P1 - Kibbutzim'!AD36+'P2 - Mofet'!AD36+'P3 - Beit Berl'!AD36+'P4 - Kaye'!AD36+'P5 - Bucharest'!AD36+'P6 - Exeter'!AD36+'P7 - Tallin'!AD36+'P8 - Gordon'!AD36+'P9 - Sakhnin'!AD36+'P10 - Talpiot'!AD36+'P11- Salzburg'!AD36=0,"",'P1 - Kibbutzim'!AD36+'P2 - Mofet'!AD36+'P3 - Beit Berl'!AD36+'P4 - Kaye'!AD36+'P5 - Bucharest'!AD36+'P6 - Exeter'!AD36+'P7 - Tallin'!AD36+'P8 - Gordon'!AD36+'P9 - Sakhnin'!AD36+'P10 - Talpiot'!AD36+'P11- Salzburg'!AD36)</f>
        <v>3</v>
      </c>
      <c r="AE36" s="37">
        <f>IF('P1 - Kibbutzim'!AE36+'P2 - Mofet'!AE36+'P3 - Beit Berl'!AE36+'P4 - Kaye'!AE36+'P5 - Bucharest'!AE36+'P6 - Exeter'!AE36+'P7 - Tallin'!AE36+'P8 - Gordon'!AE36+'P9 - Sakhnin'!AE36+'P10 - Talpiot'!AE36+'P11- Salzburg'!AE36=0,"",'P1 - Kibbutzim'!AE36+'P2 - Mofet'!AE36+'P3 - Beit Berl'!AE36+'P4 - Kaye'!AE36+'P5 - Bucharest'!AE36+'P6 - Exeter'!AE36+'P7 - Tallin'!AE36+'P8 - Gordon'!AE36+'P9 - Sakhnin'!AE36+'P10 - Talpiot'!AE36+'P11- Salzburg'!AE36)</f>
        <v>3</v>
      </c>
      <c r="AF36" s="36">
        <f>IF('P1 - Kibbutzim'!AF36+'P2 - Mofet'!AF36+'P3 - Beit Berl'!AF36+'P4 - Kaye'!AF36+'P5 - Bucharest'!AF36+'P6 - Exeter'!AF36+'P7 - Tallin'!AF36+'P8 - Gordon'!AF36+'P9 - Sakhnin'!AF36+'P10 - Talpiot'!AF36+'P11- Salzburg'!AF36=0,"",'P1 - Kibbutzim'!AF36+'P2 - Mofet'!AF36+'P3 - Beit Berl'!AF36+'P4 - Kaye'!AF36+'P5 - Bucharest'!AF36+'P6 - Exeter'!AF36+'P7 - Tallin'!AF36+'P8 - Gordon'!AF36+'P9 - Sakhnin'!AF36+'P10 - Talpiot'!AF36+'P11- Salzburg'!AF36)</f>
        <v>3</v>
      </c>
      <c r="AG36" s="45">
        <f>IF('P1 - Kibbutzim'!AG36+'P2 - Mofet'!AG36+'P3 - Beit Berl'!AG36+'P4 - Kaye'!AG36+'P5 - Bucharest'!AG36+'P6 - Exeter'!AG36+'P7 - Tallin'!AG36+'P8 - Gordon'!AG36+'P9 - Sakhnin'!AG36+'P10 - Talpiot'!AG36+'P11- Salzburg'!AG36=0,"",'P1 - Kibbutzim'!AG36+'P2 - Mofet'!AG36+'P3 - Beit Berl'!AG36+'P4 - Kaye'!AG36+'P5 - Bucharest'!AG36+'P6 - Exeter'!AG36+'P7 - Tallin'!AG36+'P8 - Gordon'!AG36+'P9 - Sakhnin'!AG36+'P10 - Talpiot'!AG36+'P11- Salzburg'!AG36)</f>
        <v>3</v>
      </c>
      <c r="AH36" s="43">
        <f>IF('P1 - Kibbutzim'!AH36+'P2 - Mofet'!AH36+'P3 - Beit Berl'!AH36+'P4 - Kaye'!AH36+'P5 - Bucharest'!AH36+'P6 - Exeter'!AH36+'P7 - Tallin'!AH36+'P8 - Gordon'!AH36+'P9 - Sakhnin'!AH36+'P10 - Talpiot'!AH36+'P11- Salzburg'!AH36=0,"",'P1 - Kibbutzim'!AH36+'P2 - Mofet'!AH36+'P3 - Beit Berl'!AH36+'P4 - Kaye'!AH36+'P5 - Bucharest'!AH36+'P6 - Exeter'!AH36+'P7 - Tallin'!AH36+'P8 - Gordon'!AH36+'P9 - Sakhnin'!AH36+'P10 - Talpiot'!AH36+'P11- Salzburg'!AH36)</f>
        <v>4</v>
      </c>
      <c r="AI36" s="36">
        <f>IF('P1 - Kibbutzim'!AI36+'P2 - Mofet'!AI36+'P3 - Beit Berl'!AI36+'P4 - Kaye'!AI36+'P5 - Bucharest'!AI36+'P6 - Exeter'!AI36+'P7 - Tallin'!AI36+'P8 - Gordon'!AI36+'P9 - Sakhnin'!AI36+'P10 - Talpiot'!AI36+'P11- Salzburg'!AI36=0,"",'P1 - Kibbutzim'!AI36+'P2 - Mofet'!AI36+'P3 - Beit Berl'!AI36+'P4 - Kaye'!AI36+'P5 - Bucharest'!AI36+'P6 - Exeter'!AI36+'P7 - Tallin'!AI36+'P8 - Gordon'!AI36+'P9 - Sakhnin'!AI36+'P10 - Talpiot'!AI36+'P11- Salzburg'!AI36)</f>
        <v>4</v>
      </c>
      <c r="AJ36" s="36">
        <f>IF('P1 - Kibbutzim'!AJ36+'P2 - Mofet'!AJ36+'P3 - Beit Berl'!AJ36+'P4 - Kaye'!AJ36+'P5 - Bucharest'!AJ36+'P6 - Exeter'!AJ36+'P7 - Tallin'!AJ36+'P8 - Gordon'!AJ36+'P9 - Sakhnin'!AJ36+'P10 - Talpiot'!AJ36+'P11- Salzburg'!AJ36=0,"",'P1 - Kibbutzim'!AJ36+'P2 - Mofet'!AJ36+'P3 - Beit Berl'!AJ36+'P4 - Kaye'!AJ36+'P5 - Bucharest'!AJ36+'P6 - Exeter'!AJ36+'P7 - Tallin'!AJ36+'P8 - Gordon'!AJ36+'P9 - Sakhnin'!AJ36+'P10 - Talpiot'!AJ36+'P11- Salzburg'!AJ36)</f>
        <v>4</v>
      </c>
      <c r="AK36" s="43">
        <f>IF('P1 - Kibbutzim'!AK36+'P2 - Mofet'!AK36+'P3 - Beit Berl'!AK36+'P4 - Kaye'!AK36+'P5 - Bucharest'!AK36+'P6 - Exeter'!AK36+'P7 - Tallin'!AK36+'P8 - Gordon'!AK36+'P9 - Sakhnin'!AK36+'P10 - Talpiot'!AK36+'P11- Salzburg'!AK36=0,"",'P1 - Kibbutzim'!AK36+'P2 - Mofet'!AK36+'P3 - Beit Berl'!AK36+'P4 - Kaye'!AK36+'P5 - Bucharest'!AK36+'P6 - Exeter'!AK36+'P7 - Tallin'!AK36+'P8 - Gordon'!AK36+'P9 - Sakhnin'!AK36+'P10 - Talpiot'!AK36+'P11- Salzburg'!AK36)</f>
        <v>4</v>
      </c>
      <c r="AL36" s="36">
        <f>IF('P1 - Kibbutzim'!AL36+'P2 - Mofet'!AL36+'P3 - Beit Berl'!AL36+'P4 - Kaye'!AL36+'P5 - Bucharest'!AL36+'P6 - Exeter'!AL36+'P7 - Tallin'!AL36+'P8 - Gordon'!AL36+'P9 - Sakhnin'!AL36+'P10 - Talpiot'!AL36+'P11- Salzburg'!AL36=0,"",'P1 - Kibbutzim'!AL36+'P2 - Mofet'!AL36+'P3 - Beit Berl'!AL36+'P4 - Kaye'!AL36+'P5 - Bucharest'!AL36+'P6 - Exeter'!AL36+'P7 - Tallin'!AL36+'P8 - Gordon'!AL36+'P9 - Sakhnin'!AL36+'P10 - Talpiot'!AL36+'P11- Salzburg'!AL36)</f>
        <v>4</v>
      </c>
      <c r="AM36" s="36">
        <f>IF('P1 - Kibbutzim'!AM36+'P2 - Mofet'!AM36+'P3 - Beit Berl'!AM36+'P4 - Kaye'!AM36+'P5 - Bucharest'!AM36+'P6 - Exeter'!AM36+'P7 - Tallin'!AM36+'P8 - Gordon'!AM36+'P9 - Sakhnin'!AM36+'P10 - Talpiot'!AM36+'P11- Salzburg'!AM36=0,"",'P1 - Kibbutzim'!AM36+'P2 - Mofet'!AM36+'P3 - Beit Berl'!AM36+'P4 - Kaye'!AM36+'P5 - Bucharest'!AM36+'P6 - Exeter'!AM36+'P7 - Tallin'!AM36+'P8 - Gordon'!AM36+'P9 - Sakhnin'!AM36+'P10 - Talpiot'!AM36+'P11- Salzburg'!AM36)</f>
        <v>5</v>
      </c>
      <c r="AN36" s="36">
        <f>IF('P1 - Kibbutzim'!AN36+'P2 - Mofet'!AN36+'P3 - Beit Berl'!AN36+'P4 - Kaye'!AN36+'P5 - Bucharest'!AN36+'P6 - Exeter'!AN36+'P7 - Tallin'!AN36+'P8 - Gordon'!AN36+'P9 - Sakhnin'!AN36+'P10 - Talpiot'!AN36+'P11- Salzburg'!AN36=0,"",'P1 - Kibbutzim'!AN36+'P2 - Mofet'!AN36+'P3 - Beit Berl'!AN36+'P4 - Kaye'!AN36+'P5 - Bucharest'!AN36+'P6 - Exeter'!AN36+'P7 - Tallin'!AN36+'P8 - Gordon'!AN36+'P9 - Sakhnin'!AN36+'P10 - Talpiot'!AN36+'P11- Salzburg'!AN36)</f>
        <v>6</v>
      </c>
      <c r="AO36" s="43">
        <f>IF('P1 - Kibbutzim'!AO36+'P2 - Mofet'!AO36+'P3 - Beit Berl'!AO36+'P4 - Kaye'!AO36+'P5 - Bucharest'!AO36+'P6 - Exeter'!AO36+'P7 - Tallin'!AO36+'P8 - Gordon'!AO36+'P9 - Sakhnin'!AO36+'P10 - Talpiot'!AO36+'P11- Salzburg'!AO36=0,"",'P1 - Kibbutzim'!AO36+'P2 - Mofet'!AO36+'P3 - Beit Berl'!AO36+'P4 - Kaye'!AO36+'P5 - Bucharest'!AO36+'P6 - Exeter'!AO36+'P7 - Tallin'!AO36+'P8 - Gordon'!AO36+'P9 - Sakhnin'!AO36+'P10 - Talpiot'!AO36+'P11- Salzburg'!AO36)</f>
        <v>6</v>
      </c>
      <c r="AP36" s="37">
        <f>IF('P1 - Kibbutzim'!AP36+'P2 - Mofet'!AP36+'P3 - Beit Berl'!AP36+'P4 - Kaye'!AP36+'P5 - Bucharest'!AP36+'P6 - Exeter'!AP36+'P7 - Tallin'!AP36+'P8 - Gordon'!AP36+'P9 - Sakhnin'!AP36+'P10 - Talpiot'!AP36+'P11- Salzburg'!AP36=0,"",'P1 - Kibbutzim'!AP36+'P2 - Mofet'!AP36+'P3 - Beit Berl'!AP36+'P4 - Kaye'!AP36+'P5 - Bucharest'!AP36+'P6 - Exeter'!AP36+'P7 - Tallin'!AP36+'P8 - Gordon'!AP36+'P9 - Sakhnin'!AP36+'P10 - Talpiot'!AP36+'P11- Salzburg'!AP36)</f>
        <v>3</v>
      </c>
      <c r="AQ36" s="37">
        <f>IF('P1 - Kibbutzim'!AQ36+'P2 - Mofet'!AQ36+'P3 - Beit Berl'!AQ36+'P4 - Kaye'!AQ36+'P5 - Bucharest'!AQ36+'P6 - Exeter'!AQ36+'P7 - Tallin'!AQ36+'P8 - Gordon'!AQ36+'P9 - Sakhnin'!AQ36+'P10 - Talpiot'!AQ36+'P11- Salzburg'!AQ36=0,"",'P1 - Kibbutzim'!AQ36+'P2 - Mofet'!AQ36+'P3 - Beit Berl'!AQ36+'P4 - Kaye'!AQ36+'P5 - Bucharest'!AQ36+'P6 - Exeter'!AQ36+'P7 - Tallin'!AQ36+'P8 - Gordon'!AQ36+'P9 - Sakhnin'!AQ36+'P10 - Talpiot'!AQ36+'P11- Salzburg'!AQ36)</f>
        <v>3</v>
      </c>
      <c r="AR36" s="36">
        <f>IF('P1 - Kibbutzim'!AR36+'P2 - Mofet'!AR36+'P3 - Beit Berl'!AR36+'P4 - Kaye'!AR36+'P5 - Bucharest'!AR36+'P6 - Exeter'!AR36+'P7 - Tallin'!AR36+'P8 - Gordon'!AR36+'P9 - Sakhnin'!AR36+'P10 - Talpiot'!AR36+'P11- Salzburg'!AR36=0,"",'P1 - Kibbutzim'!AR36+'P2 - Mofet'!AR36+'P3 - Beit Berl'!AR36+'P4 - Kaye'!AR36+'P5 - Bucharest'!AR36+'P6 - Exeter'!AR36+'P7 - Tallin'!AR36+'P8 - Gordon'!AR36+'P9 - Sakhnin'!AR36+'P10 - Talpiot'!AR36+'P11- Salzburg'!AR36)</f>
        <v>4</v>
      </c>
      <c r="AS36" s="36" t="str">
        <f>IF('P1 - Kibbutzim'!AS36+'P2 - Mofet'!AS36+'P3 - Beit Berl'!AS36+'P4 - Kaye'!AS36+'P5 - Bucharest'!AS36+'P6 - Exeter'!AS36+'P7 - Tallin'!AS36+'P8 - Gordon'!AS36+'P9 - Sakhnin'!AS36+'P10 - Talpiot'!AS36+'P11- Salzburg'!AS36=0,"",'P1 - Kibbutzim'!AS36+'P2 - Mofet'!AS36+'P3 - Beit Berl'!AS36+'P4 - Kaye'!AS36+'P5 - Bucharest'!AS36+'P6 - Exeter'!AS36+'P7 - Tallin'!AS36+'P8 - Gordon'!AS36+'P9 - Sakhnin'!AS36+'P10 - Talpiot'!AS36+'P11- Salzburg'!AS36)</f>
        <v/>
      </c>
      <c r="AU36" s="132">
        <f t="shared" si="2"/>
        <v>10</v>
      </c>
      <c r="AV36" s="132">
        <f t="shared" si="3"/>
        <v>34</v>
      </c>
      <c r="AW36" s="132">
        <f t="shared" si="4"/>
        <v>47</v>
      </c>
    </row>
    <row r="37" spans="1:49" ht="15" customHeight="1" x14ac:dyDescent="0.35">
      <c r="A37" s="20" t="s">
        <v>20</v>
      </c>
      <c r="B37" s="21" t="s">
        <v>3</v>
      </c>
      <c r="C37" s="20"/>
      <c r="D37" s="32">
        <f>'P1 - Kibbutzim'!D37+'P2 - Mofet'!D37+'P3 - Beit Berl'!D37+'P4 - Kaye'!D37+'P5 - Bucharest'!D37+'P6 - Exeter'!D37+'P7 - Tallin'!D37+'P8 - Gordon'!D37+'P9 - Sakhnin'!D37+'P10 - Talpiot'!D37+'P11- Salzburg'!D37</f>
        <v>62</v>
      </c>
      <c r="E37" s="32">
        <f>'P1 - Kibbutzim'!E37+'P2 - Mofet'!E37+'P3 - Beit Berl'!E37+'P4 - Kaye'!E37+'P5 - Bucharest'!E37+'P6 - Exeter'!E37+'P7 - Tallin'!E37+'P8 - Gordon'!E37+'P9 - Sakhnin'!E37+'P10 - Talpiot'!E37+'P11- Salzburg'!E37</f>
        <v>342</v>
      </c>
      <c r="F37" s="32">
        <f>'P1 - Kibbutzim'!F37+'P2 - Mofet'!F37+'P3 - Beit Berl'!F37+'P4 - Kaye'!F37+'P5 - Bucharest'!F37+'P6 - Exeter'!F37+'P7 - Tallin'!F37+'P8 - Gordon'!F37+'P9 - Sakhnin'!F37+'P10 - Talpiot'!F37+'P11- Salzburg'!F37</f>
        <v>2.5</v>
      </c>
      <c r="G37" s="81">
        <f>SUM(D37:F37)</f>
        <v>406.5</v>
      </c>
      <c r="H37" s="82">
        <f>SUM(J37:AS37)/7.5</f>
        <v>38.533333333333331</v>
      </c>
      <c r="I37" s="114">
        <f>H37/G37</f>
        <v>9.4792947929479288E-2</v>
      </c>
      <c r="J37" s="49">
        <f t="shared" ref="J37:AS37" si="7">SUM(J38:J42)</f>
        <v>0</v>
      </c>
      <c r="K37" s="49">
        <f t="shared" si="7"/>
        <v>0</v>
      </c>
      <c r="L37" s="49">
        <f t="shared" si="7"/>
        <v>2</v>
      </c>
      <c r="M37" s="49">
        <f t="shared" si="7"/>
        <v>4</v>
      </c>
      <c r="N37" s="49">
        <f t="shared" si="7"/>
        <v>6</v>
      </c>
      <c r="O37" s="49">
        <f t="shared" si="7"/>
        <v>8</v>
      </c>
      <c r="P37" s="49">
        <f t="shared" si="7"/>
        <v>7</v>
      </c>
      <c r="Q37" s="49">
        <f t="shared" si="7"/>
        <v>7</v>
      </c>
      <c r="R37" s="49">
        <f t="shared" si="7"/>
        <v>5</v>
      </c>
      <c r="S37" s="49">
        <f t="shared" si="7"/>
        <v>1</v>
      </c>
      <c r="T37" s="49">
        <f t="shared" si="7"/>
        <v>0</v>
      </c>
      <c r="U37" s="49">
        <f t="shared" si="7"/>
        <v>3</v>
      </c>
      <c r="V37" s="49">
        <f t="shared" si="7"/>
        <v>6</v>
      </c>
      <c r="W37" s="49">
        <f t="shared" si="7"/>
        <v>10</v>
      </c>
      <c r="X37" s="49">
        <f t="shared" si="7"/>
        <v>11</v>
      </c>
      <c r="Y37" s="49">
        <f t="shared" si="7"/>
        <v>12</v>
      </c>
      <c r="Z37" s="49">
        <f t="shared" si="7"/>
        <v>13</v>
      </c>
      <c r="AA37" s="49">
        <f t="shared" si="7"/>
        <v>16</v>
      </c>
      <c r="AB37" s="49">
        <f t="shared" si="7"/>
        <v>4</v>
      </c>
      <c r="AC37" s="49">
        <f t="shared" si="7"/>
        <v>5</v>
      </c>
      <c r="AD37" s="49">
        <f t="shared" si="7"/>
        <v>7</v>
      </c>
      <c r="AE37" s="49">
        <f t="shared" si="7"/>
        <v>6</v>
      </c>
      <c r="AF37" s="49">
        <f t="shared" si="7"/>
        <v>2</v>
      </c>
      <c r="AG37" s="49">
        <f t="shared" si="7"/>
        <v>10</v>
      </c>
      <c r="AH37" s="49">
        <f t="shared" si="7"/>
        <v>5</v>
      </c>
      <c r="AI37" s="49">
        <f t="shared" si="7"/>
        <v>9</v>
      </c>
      <c r="AJ37" s="49">
        <f t="shared" si="7"/>
        <v>5</v>
      </c>
      <c r="AK37" s="49">
        <f t="shared" si="7"/>
        <v>15</v>
      </c>
      <c r="AL37" s="49">
        <f t="shared" si="7"/>
        <v>13</v>
      </c>
      <c r="AM37" s="49">
        <f t="shared" si="7"/>
        <v>18</v>
      </c>
      <c r="AN37" s="49">
        <f t="shared" si="7"/>
        <v>13</v>
      </c>
      <c r="AO37" s="49">
        <f t="shared" si="7"/>
        <v>20</v>
      </c>
      <c r="AP37" s="49">
        <f t="shared" si="7"/>
        <v>14</v>
      </c>
      <c r="AQ37" s="49">
        <f t="shared" si="7"/>
        <v>14</v>
      </c>
      <c r="AR37" s="49">
        <f t="shared" si="7"/>
        <v>9</v>
      </c>
      <c r="AS37" s="49">
        <f t="shared" si="7"/>
        <v>9</v>
      </c>
      <c r="AU37" s="49">
        <f t="shared" si="2"/>
        <v>43</v>
      </c>
      <c r="AV37" s="49">
        <f t="shared" si="3"/>
        <v>102</v>
      </c>
      <c r="AW37" s="49">
        <f t="shared" si="4"/>
        <v>144</v>
      </c>
    </row>
    <row r="38" spans="1:49" ht="15" customHeight="1" x14ac:dyDescent="0.3">
      <c r="A38" s="11"/>
      <c r="B38" s="12" t="s">
        <v>94</v>
      </c>
      <c r="C38" s="14" t="s">
        <v>61</v>
      </c>
      <c r="D38" s="3"/>
      <c r="E38" s="124" t="s">
        <v>148</v>
      </c>
      <c r="F38" s="115"/>
      <c r="G38" s="116">
        <f>G37/G$3</f>
        <v>0.12861888941623162</v>
      </c>
      <c r="H38" s="117">
        <f>H37/H$3</f>
        <v>8.2736902376180921E-2</v>
      </c>
      <c r="I38" s="56"/>
      <c r="J38" s="36" t="str">
        <f>IF('P1 - Kibbutzim'!J38+'P2 - Mofet'!J38+'P3 - Beit Berl'!J38+'P4 - Kaye'!J38+'P5 - Bucharest'!J38+'P6 - Exeter'!J38+'P7 - Tallin'!J38+'P8 - Gordon'!J38+'P9 - Sakhnin'!J38+'P10 - Talpiot'!J38+'P11- Salzburg'!J38=0,"",'P1 - Kibbutzim'!J38+'P2 - Mofet'!J38+'P3 - Beit Berl'!J38+'P4 - Kaye'!J38+'P5 - Bucharest'!J38+'P6 - Exeter'!J38+'P7 - Tallin'!J38+'P8 - Gordon'!J38+'P9 - Sakhnin'!J38+'P10 - Talpiot'!J38+'P11- Salzburg'!J38)</f>
        <v/>
      </c>
      <c r="K38" s="36" t="str">
        <f>IF('P1 - Kibbutzim'!K38+'P2 - Mofet'!K38+'P3 - Beit Berl'!K38+'P4 - Kaye'!K38+'P5 - Bucharest'!K38+'P6 - Exeter'!K38+'P7 - Tallin'!K38+'P8 - Gordon'!K38+'P9 - Sakhnin'!K38+'P10 - Talpiot'!K38+'P11- Salzburg'!K38=0,"",'P1 - Kibbutzim'!K38+'P2 - Mofet'!K38+'P3 - Beit Berl'!K38+'P4 - Kaye'!K38+'P5 - Bucharest'!K38+'P6 - Exeter'!K38+'P7 - Tallin'!K38+'P8 - Gordon'!K38+'P9 - Sakhnin'!K38+'P10 - Talpiot'!K38+'P11- Salzburg'!K38)</f>
        <v/>
      </c>
      <c r="L38" s="36" t="str">
        <f>IF('P1 - Kibbutzim'!L38+'P2 - Mofet'!L38+'P3 - Beit Berl'!L38+'P4 - Kaye'!L38+'P5 - Bucharest'!L38+'P6 - Exeter'!L38+'P7 - Tallin'!L38+'P8 - Gordon'!L38+'P9 - Sakhnin'!L38+'P10 - Talpiot'!L38+'P11- Salzburg'!L38=0,"",'P1 - Kibbutzim'!L38+'P2 - Mofet'!L38+'P3 - Beit Berl'!L38+'P4 - Kaye'!L38+'P5 - Bucharest'!L38+'P6 - Exeter'!L38+'P7 - Tallin'!L38+'P8 - Gordon'!L38+'P9 - Sakhnin'!L38+'P10 - Talpiot'!L38+'P11- Salzburg'!L38)</f>
        <v/>
      </c>
      <c r="M38" s="37">
        <f>IF('P1 - Kibbutzim'!M38+'P2 - Mofet'!M38+'P3 - Beit Berl'!M38+'P4 - Kaye'!M38+'P5 - Bucharest'!M38+'P6 - Exeter'!M38+'P7 - Tallin'!M38+'P8 - Gordon'!M38+'P9 - Sakhnin'!M38+'P10 - Talpiot'!M38+'P11- Salzburg'!M38=0,"",'P1 - Kibbutzim'!M38+'P2 - Mofet'!M38+'P3 - Beit Berl'!M38+'P4 - Kaye'!M38+'P5 - Bucharest'!M38+'P6 - Exeter'!M38+'P7 - Tallin'!M38+'P8 - Gordon'!M38+'P9 - Sakhnin'!M38+'P10 - Talpiot'!M38+'P11- Salzburg'!M38)</f>
        <v>2</v>
      </c>
      <c r="N38" s="37">
        <f>IF('P1 - Kibbutzim'!N38+'P2 - Mofet'!N38+'P3 - Beit Berl'!N38+'P4 - Kaye'!N38+'P5 - Bucharest'!N38+'P6 - Exeter'!N38+'P7 - Tallin'!N38+'P8 - Gordon'!N38+'P9 - Sakhnin'!N38+'P10 - Talpiot'!N38+'P11- Salzburg'!N38=0,"",'P1 - Kibbutzim'!N38+'P2 - Mofet'!N38+'P3 - Beit Berl'!N38+'P4 - Kaye'!N38+'P5 - Bucharest'!N38+'P6 - Exeter'!N38+'P7 - Tallin'!N38+'P8 - Gordon'!N38+'P9 - Sakhnin'!N38+'P10 - Talpiot'!N38+'P11- Salzburg'!N38)</f>
        <v>3</v>
      </c>
      <c r="O38" s="37">
        <f>IF('P1 - Kibbutzim'!O38+'P2 - Mofet'!O38+'P3 - Beit Berl'!O38+'P4 - Kaye'!O38+'P5 - Bucharest'!O38+'P6 - Exeter'!O38+'P7 - Tallin'!O38+'P8 - Gordon'!O38+'P9 - Sakhnin'!O38+'P10 - Talpiot'!O38+'P11- Salzburg'!O38=0,"",'P1 - Kibbutzim'!O38+'P2 - Mofet'!O38+'P3 - Beit Berl'!O38+'P4 - Kaye'!O38+'P5 - Bucharest'!O38+'P6 - Exeter'!O38+'P7 - Tallin'!O38+'P8 - Gordon'!O38+'P9 - Sakhnin'!O38+'P10 - Talpiot'!O38+'P11- Salzburg'!O38)</f>
        <v>2</v>
      </c>
      <c r="P38" s="37">
        <f>IF('P1 - Kibbutzim'!P38+'P2 - Mofet'!P38+'P3 - Beit Berl'!P38+'P4 - Kaye'!P38+'P5 - Bucharest'!P38+'P6 - Exeter'!P38+'P7 - Tallin'!P38+'P8 - Gordon'!P38+'P9 - Sakhnin'!P38+'P10 - Talpiot'!P38+'P11- Salzburg'!P38=0,"",'P1 - Kibbutzim'!P38+'P2 - Mofet'!P38+'P3 - Beit Berl'!P38+'P4 - Kaye'!P38+'P5 - Bucharest'!P38+'P6 - Exeter'!P38+'P7 - Tallin'!P38+'P8 - Gordon'!P38+'P9 - Sakhnin'!P38+'P10 - Talpiot'!P38+'P11- Salzburg'!P38)</f>
        <v>2</v>
      </c>
      <c r="Q38" s="37">
        <f>IF('P1 - Kibbutzim'!Q38+'P2 - Mofet'!Q38+'P3 - Beit Berl'!Q38+'P4 - Kaye'!Q38+'P5 - Bucharest'!Q38+'P6 - Exeter'!Q38+'P7 - Tallin'!Q38+'P8 - Gordon'!Q38+'P9 - Sakhnin'!Q38+'P10 - Talpiot'!Q38+'P11- Salzburg'!Q38=0,"",'P1 - Kibbutzim'!Q38+'P2 - Mofet'!Q38+'P3 - Beit Berl'!Q38+'P4 - Kaye'!Q38+'P5 - Bucharest'!Q38+'P6 - Exeter'!Q38+'P7 - Tallin'!Q38+'P8 - Gordon'!Q38+'P9 - Sakhnin'!Q38+'P10 - Talpiot'!Q38+'P11- Salzburg'!Q38)</f>
        <v>2</v>
      </c>
      <c r="R38" s="37">
        <f>IF('P1 - Kibbutzim'!R38+'P2 - Mofet'!R38+'P3 - Beit Berl'!R38+'P4 - Kaye'!R38+'P5 - Bucharest'!R38+'P6 - Exeter'!R38+'P7 - Tallin'!R38+'P8 - Gordon'!R38+'P9 - Sakhnin'!R38+'P10 - Talpiot'!R38+'P11- Salzburg'!R38=0,"",'P1 - Kibbutzim'!R38+'P2 - Mofet'!R38+'P3 - Beit Berl'!R38+'P4 - Kaye'!R38+'P5 - Bucharest'!R38+'P6 - Exeter'!R38+'P7 - Tallin'!R38+'P8 - Gordon'!R38+'P9 - Sakhnin'!R38+'P10 - Talpiot'!R38+'P11- Salzburg'!R38)</f>
        <v>2</v>
      </c>
      <c r="S38" s="37">
        <f>IF('P1 - Kibbutzim'!S38+'P2 - Mofet'!S38+'P3 - Beit Berl'!S38+'P4 - Kaye'!S38+'P5 - Bucharest'!S38+'P6 - Exeter'!S38+'P7 - Tallin'!S38+'P8 - Gordon'!S38+'P9 - Sakhnin'!S38+'P10 - Talpiot'!S38+'P11- Salzburg'!S38=0,"",'P1 - Kibbutzim'!S38+'P2 - Mofet'!S38+'P3 - Beit Berl'!S38+'P4 - Kaye'!S38+'P5 - Bucharest'!S38+'P6 - Exeter'!S38+'P7 - Tallin'!S38+'P8 - Gordon'!S38+'P9 - Sakhnin'!S38+'P10 - Talpiot'!S38+'P11- Salzburg'!S38)</f>
        <v>1</v>
      </c>
      <c r="T38" s="37" t="str">
        <f>IF('P1 - Kibbutzim'!T38+'P2 - Mofet'!T38+'P3 - Beit Berl'!T38+'P4 - Kaye'!T38+'P5 - Bucharest'!T38+'P6 - Exeter'!T38+'P7 - Tallin'!T38+'P8 - Gordon'!T38+'P9 - Sakhnin'!T38+'P10 - Talpiot'!T38+'P11- Salzburg'!T38=0,"",'P1 - Kibbutzim'!T38+'P2 - Mofet'!T38+'P3 - Beit Berl'!T38+'P4 - Kaye'!T38+'P5 - Bucharest'!T38+'P6 - Exeter'!T38+'P7 - Tallin'!T38+'P8 - Gordon'!T38+'P9 - Sakhnin'!T38+'P10 - Talpiot'!T38+'P11- Salzburg'!T38)</f>
        <v/>
      </c>
      <c r="U38" s="37">
        <f>IF('P1 - Kibbutzim'!U38+'P2 - Mofet'!U38+'P3 - Beit Berl'!U38+'P4 - Kaye'!U38+'P5 - Bucharest'!U38+'P6 - Exeter'!U38+'P7 - Tallin'!U38+'P8 - Gordon'!U38+'P9 - Sakhnin'!U38+'P10 - Talpiot'!U38+'P11- Salzburg'!U38=0,"",'P1 - Kibbutzim'!U38+'P2 - Mofet'!U38+'P3 - Beit Berl'!U38+'P4 - Kaye'!U38+'P5 - Bucharest'!U38+'P6 - Exeter'!U38+'P7 - Tallin'!U38+'P8 - Gordon'!U38+'P9 - Sakhnin'!U38+'P10 - Talpiot'!U38+'P11- Salzburg'!U38)</f>
        <v>1</v>
      </c>
      <c r="V38" s="37" t="str">
        <f>IF('P1 - Kibbutzim'!V38+'P2 - Mofet'!V38+'P3 - Beit Berl'!V38+'P4 - Kaye'!V38+'P5 - Bucharest'!V38+'P6 - Exeter'!V38+'P7 - Tallin'!V38+'P8 - Gordon'!V38+'P9 - Sakhnin'!V38+'P10 - Talpiot'!V38+'P11- Salzburg'!V38=0,"",'P1 - Kibbutzim'!V38+'P2 - Mofet'!V38+'P3 - Beit Berl'!V38+'P4 - Kaye'!V38+'P5 - Bucharest'!V38+'P6 - Exeter'!V38+'P7 - Tallin'!V38+'P8 - Gordon'!V38+'P9 - Sakhnin'!V38+'P10 - Talpiot'!V38+'P11- Salzburg'!V38)</f>
        <v/>
      </c>
      <c r="W38" s="37">
        <f>IF('P1 - Kibbutzim'!W38+'P2 - Mofet'!W38+'P3 - Beit Berl'!W38+'P4 - Kaye'!W38+'P5 - Bucharest'!W38+'P6 - Exeter'!W38+'P7 - Tallin'!W38+'P8 - Gordon'!W38+'P9 - Sakhnin'!W38+'P10 - Talpiot'!W38+'P11- Salzburg'!W38=0,"",'P1 - Kibbutzim'!W38+'P2 - Mofet'!W38+'P3 - Beit Berl'!W38+'P4 - Kaye'!W38+'P5 - Bucharest'!W38+'P6 - Exeter'!W38+'P7 - Tallin'!W38+'P8 - Gordon'!W38+'P9 - Sakhnin'!W38+'P10 - Talpiot'!W38+'P11- Salzburg'!W38)</f>
        <v>2</v>
      </c>
      <c r="X38" s="37" t="str">
        <f>IF('P1 - Kibbutzim'!X38+'P2 - Mofet'!X38+'P3 - Beit Berl'!X38+'P4 - Kaye'!X38+'P5 - Bucharest'!X38+'P6 - Exeter'!X38+'P7 - Tallin'!X38+'P8 - Gordon'!X38+'P9 - Sakhnin'!X38+'P10 - Talpiot'!X38+'P11- Salzburg'!X38=0,"",'P1 - Kibbutzim'!X38+'P2 - Mofet'!X38+'P3 - Beit Berl'!X38+'P4 - Kaye'!X38+'P5 - Bucharest'!X38+'P6 - Exeter'!X38+'P7 - Tallin'!X38+'P8 - Gordon'!X38+'P9 - Sakhnin'!X38+'P10 - Talpiot'!X38+'P11- Salzburg'!X38)</f>
        <v/>
      </c>
      <c r="Y38" s="37">
        <f>IF('P1 - Kibbutzim'!Y38+'P2 - Mofet'!Y38+'P3 - Beit Berl'!Y38+'P4 - Kaye'!Y38+'P5 - Bucharest'!Y38+'P6 - Exeter'!Y38+'P7 - Tallin'!Y38+'P8 - Gordon'!Y38+'P9 - Sakhnin'!Y38+'P10 - Talpiot'!Y38+'P11- Salzburg'!Y38=0,"",'P1 - Kibbutzim'!Y38+'P2 - Mofet'!Y38+'P3 - Beit Berl'!Y38+'P4 - Kaye'!Y38+'P5 - Bucharest'!Y38+'P6 - Exeter'!Y38+'P7 - Tallin'!Y38+'P8 - Gordon'!Y38+'P9 - Sakhnin'!Y38+'P10 - Talpiot'!Y38+'P11- Salzburg'!Y38)</f>
        <v>2</v>
      </c>
      <c r="Z38" s="37" t="str">
        <f>IF('P1 - Kibbutzim'!Z38+'P2 - Mofet'!Z38+'P3 - Beit Berl'!Z38+'P4 - Kaye'!Z38+'P5 - Bucharest'!Z38+'P6 - Exeter'!Z38+'P7 - Tallin'!Z38+'P8 - Gordon'!Z38+'P9 - Sakhnin'!Z38+'P10 - Talpiot'!Z38+'P11- Salzburg'!Z38=0,"",'P1 - Kibbutzim'!Z38+'P2 - Mofet'!Z38+'P3 - Beit Berl'!Z38+'P4 - Kaye'!Z38+'P5 - Bucharest'!Z38+'P6 - Exeter'!Z38+'P7 - Tallin'!Z38+'P8 - Gordon'!Z38+'P9 - Sakhnin'!Z38+'P10 - Talpiot'!Z38+'P11- Salzburg'!Z38)</f>
        <v/>
      </c>
      <c r="AA38" s="37">
        <f>IF('P1 - Kibbutzim'!AA38+'P2 - Mofet'!AA38+'P3 - Beit Berl'!AA38+'P4 - Kaye'!AA38+'P5 - Bucharest'!AA38+'P6 - Exeter'!AA38+'P7 - Tallin'!AA38+'P8 - Gordon'!AA38+'P9 - Sakhnin'!AA38+'P10 - Talpiot'!AA38+'P11- Salzburg'!AA38=0,"",'P1 - Kibbutzim'!AA38+'P2 - Mofet'!AA38+'P3 - Beit Berl'!AA38+'P4 - Kaye'!AA38+'P5 - Bucharest'!AA38+'P6 - Exeter'!AA38+'P7 - Tallin'!AA38+'P8 - Gordon'!AA38+'P9 - Sakhnin'!AA38+'P10 - Talpiot'!AA38+'P11- Salzburg'!AA38)</f>
        <v>2</v>
      </c>
      <c r="AB38" s="37" t="str">
        <f>IF('P1 - Kibbutzim'!AB38+'P2 - Mofet'!AB38+'P3 - Beit Berl'!AB38+'P4 - Kaye'!AB38+'P5 - Bucharest'!AB38+'P6 - Exeter'!AB38+'P7 - Tallin'!AB38+'P8 - Gordon'!AB38+'P9 - Sakhnin'!AB38+'P10 - Talpiot'!AB38+'P11- Salzburg'!AB38=0,"",'P1 - Kibbutzim'!AB38+'P2 - Mofet'!AB38+'P3 - Beit Berl'!AB38+'P4 - Kaye'!AB38+'P5 - Bucharest'!AB38+'P6 - Exeter'!AB38+'P7 - Tallin'!AB38+'P8 - Gordon'!AB38+'P9 - Sakhnin'!AB38+'P10 - Talpiot'!AB38+'P11- Salzburg'!AB38)</f>
        <v/>
      </c>
      <c r="AC38" s="37">
        <f>IF('P1 - Kibbutzim'!AC38+'P2 - Mofet'!AC38+'P3 - Beit Berl'!AC38+'P4 - Kaye'!AC38+'P5 - Bucharest'!AC38+'P6 - Exeter'!AC38+'P7 - Tallin'!AC38+'P8 - Gordon'!AC38+'P9 - Sakhnin'!AC38+'P10 - Talpiot'!AC38+'P11- Salzburg'!AC38=0,"",'P1 - Kibbutzim'!AC38+'P2 - Mofet'!AC38+'P3 - Beit Berl'!AC38+'P4 - Kaye'!AC38+'P5 - Bucharest'!AC38+'P6 - Exeter'!AC38+'P7 - Tallin'!AC38+'P8 - Gordon'!AC38+'P9 - Sakhnin'!AC38+'P10 - Talpiot'!AC38+'P11- Salzburg'!AC38)</f>
        <v>2</v>
      </c>
      <c r="AD38" s="37" t="str">
        <f>IF('P1 - Kibbutzim'!AD38+'P2 - Mofet'!AD38+'P3 - Beit Berl'!AD38+'P4 - Kaye'!AD38+'P5 - Bucharest'!AD38+'P6 - Exeter'!AD38+'P7 - Tallin'!AD38+'P8 - Gordon'!AD38+'P9 - Sakhnin'!AD38+'P10 - Talpiot'!AD38+'P11- Salzburg'!AD38=0,"",'P1 - Kibbutzim'!AD38+'P2 - Mofet'!AD38+'P3 - Beit Berl'!AD38+'P4 - Kaye'!AD38+'P5 - Bucharest'!AD38+'P6 - Exeter'!AD38+'P7 - Tallin'!AD38+'P8 - Gordon'!AD38+'P9 - Sakhnin'!AD38+'P10 - Talpiot'!AD38+'P11- Salzburg'!AD38)</f>
        <v/>
      </c>
      <c r="AE38" s="37">
        <f>IF('P1 - Kibbutzim'!AE38+'P2 - Mofet'!AE38+'P3 - Beit Berl'!AE38+'P4 - Kaye'!AE38+'P5 - Bucharest'!AE38+'P6 - Exeter'!AE38+'P7 - Tallin'!AE38+'P8 - Gordon'!AE38+'P9 - Sakhnin'!AE38+'P10 - Talpiot'!AE38+'P11- Salzburg'!AE38=0,"",'P1 - Kibbutzim'!AE38+'P2 - Mofet'!AE38+'P3 - Beit Berl'!AE38+'P4 - Kaye'!AE38+'P5 - Bucharest'!AE38+'P6 - Exeter'!AE38+'P7 - Tallin'!AE38+'P8 - Gordon'!AE38+'P9 - Sakhnin'!AE38+'P10 - Talpiot'!AE38+'P11- Salzburg'!AE38)</f>
        <v>2</v>
      </c>
      <c r="AF38" s="37" t="str">
        <f>IF('P1 - Kibbutzim'!AF38+'P2 - Mofet'!AF38+'P3 - Beit Berl'!AF38+'P4 - Kaye'!AF38+'P5 - Bucharest'!AF38+'P6 - Exeter'!AF38+'P7 - Tallin'!AF38+'P8 - Gordon'!AF38+'P9 - Sakhnin'!AF38+'P10 - Talpiot'!AF38+'P11- Salzburg'!AF38=0,"",'P1 - Kibbutzim'!AF38+'P2 - Mofet'!AF38+'P3 - Beit Berl'!AF38+'P4 - Kaye'!AF38+'P5 - Bucharest'!AF38+'P6 - Exeter'!AF38+'P7 - Tallin'!AF38+'P8 - Gordon'!AF38+'P9 - Sakhnin'!AF38+'P10 - Talpiot'!AF38+'P11- Salzburg'!AF38)</f>
        <v/>
      </c>
      <c r="AG38" s="37">
        <f>IF('P1 - Kibbutzim'!AG38+'P2 - Mofet'!AG38+'P3 - Beit Berl'!AG38+'P4 - Kaye'!AG38+'P5 - Bucharest'!AG38+'P6 - Exeter'!AG38+'P7 - Tallin'!AG38+'P8 - Gordon'!AG38+'P9 - Sakhnin'!AG38+'P10 - Talpiot'!AG38+'P11- Salzburg'!AG38=0,"",'P1 - Kibbutzim'!AG38+'P2 - Mofet'!AG38+'P3 - Beit Berl'!AG38+'P4 - Kaye'!AG38+'P5 - Bucharest'!AG38+'P6 - Exeter'!AG38+'P7 - Tallin'!AG38+'P8 - Gordon'!AG38+'P9 - Sakhnin'!AG38+'P10 - Talpiot'!AG38+'P11- Salzburg'!AG38)</f>
        <v>2</v>
      </c>
      <c r="AH38" s="37" t="str">
        <f>IF('P1 - Kibbutzim'!AH38+'P2 - Mofet'!AH38+'P3 - Beit Berl'!AH38+'P4 - Kaye'!AH38+'P5 - Bucharest'!AH38+'P6 - Exeter'!AH38+'P7 - Tallin'!AH38+'P8 - Gordon'!AH38+'P9 - Sakhnin'!AH38+'P10 - Talpiot'!AH38+'P11- Salzburg'!AH38=0,"",'P1 - Kibbutzim'!AH38+'P2 - Mofet'!AH38+'P3 - Beit Berl'!AH38+'P4 - Kaye'!AH38+'P5 - Bucharest'!AH38+'P6 - Exeter'!AH38+'P7 - Tallin'!AH38+'P8 - Gordon'!AH38+'P9 - Sakhnin'!AH38+'P10 - Talpiot'!AH38+'P11- Salzburg'!AH38)</f>
        <v/>
      </c>
      <c r="AI38" s="37">
        <f>IF('P1 - Kibbutzim'!AI38+'P2 - Mofet'!AI38+'P3 - Beit Berl'!AI38+'P4 - Kaye'!AI38+'P5 - Bucharest'!AI38+'P6 - Exeter'!AI38+'P7 - Tallin'!AI38+'P8 - Gordon'!AI38+'P9 - Sakhnin'!AI38+'P10 - Talpiot'!AI38+'P11- Salzburg'!AI38=0,"",'P1 - Kibbutzim'!AI38+'P2 - Mofet'!AI38+'P3 - Beit Berl'!AI38+'P4 - Kaye'!AI38+'P5 - Bucharest'!AI38+'P6 - Exeter'!AI38+'P7 - Tallin'!AI38+'P8 - Gordon'!AI38+'P9 - Sakhnin'!AI38+'P10 - Talpiot'!AI38+'P11- Salzburg'!AI38)</f>
        <v>3</v>
      </c>
      <c r="AJ38" s="37" t="str">
        <f>IF('P1 - Kibbutzim'!AJ38+'P2 - Mofet'!AJ38+'P3 - Beit Berl'!AJ38+'P4 - Kaye'!AJ38+'P5 - Bucharest'!AJ38+'P6 - Exeter'!AJ38+'P7 - Tallin'!AJ38+'P8 - Gordon'!AJ38+'P9 - Sakhnin'!AJ38+'P10 - Talpiot'!AJ38+'P11- Salzburg'!AJ38=0,"",'P1 - Kibbutzim'!AJ38+'P2 - Mofet'!AJ38+'P3 - Beit Berl'!AJ38+'P4 - Kaye'!AJ38+'P5 - Bucharest'!AJ38+'P6 - Exeter'!AJ38+'P7 - Tallin'!AJ38+'P8 - Gordon'!AJ38+'P9 - Sakhnin'!AJ38+'P10 - Talpiot'!AJ38+'P11- Salzburg'!AJ38)</f>
        <v/>
      </c>
      <c r="AK38" s="37">
        <f>IF('P1 - Kibbutzim'!AK38+'P2 - Mofet'!AK38+'P3 - Beit Berl'!AK38+'P4 - Kaye'!AK38+'P5 - Bucharest'!AK38+'P6 - Exeter'!AK38+'P7 - Tallin'!AK38+'P8 - Gordon'!AK38+'P9 - Sakhnin'!AK38+'P10 - Talpiot'!AK38+'P11- Salzburg'!AK38=0,"",'P1 - Kibbutzim'!AK38+'P2 - Mofet'!AK38+'P3 - Beit Berl'!AK38+'P4 - Kaye'!AK38+'P5 - Bucharest'!AK38+'P6 - Exeter'!AK38+'P7 - Tallin'!AK38+'P8 - Gordon'!AK38+'P9 - Sakhnin'!AK38+'P10 - Talpiot'!AK38+'P11- Salzburg'!AK38)</f>
        <v>3</v>
      </c>
      <c r="AL38" s="37" t="str">
        <f>IF('P1 - Kibbutzim'!AL38+'P2 - Mofet'!AL38+'P3 - Beit Berl'!AL38+'P4 - Kaye'!AL38+'P5 - Bucharest'!AL38+'P6 - Exeter'!AL38+'P7 - Tallin'!AL38+'P8 - Gordon'!AL38+'P9 - Sakhnin'!AL38+'P10 - Talpiot'!AL38+'P11- Salzburg'!AL38=0,"",'P1 - Kibbutzim'!AL38+'P2 - Mofet'!AL38+'P3 - Beit Berl'!AL38+'P4 - Kaye'!AL38+'P5 - Bucharest'!AL38+'P6 - Exeter'!AL38+'P7 - Tallin'!AL38+'P8 - Gordon'!AL38+'P9 - Sakhnin'!AL38+'P10 - Talpiot'!AL38+'P11- Salzburg'!AL38)</f>
        <v/>
      </c>
      <c r="AM38" s="37">
        <f>IF('P1 - Kibbutzim'!AM38+'P2 - Mofet'!AM38+'P3 - Beit Berl'!AM38+'P4 - Kaye'!AM38+'P5 - Bucharest'!AM38+'P6 - Exeter'!AM38+'P7 - Tallin'!AM38+'P8 - Gordon'!AM38+'P9 - Sakhnin'!AM38+'P10 - Talpiot'!AM38+'P11- Salzburg'!AM38=0,"",'P1 - Kibbutzim'!AM38+'P2 - Mofet'!AM38+'P3 - Beit Berl'!AM38+'P4 - Kaye'!AM38+'P5 - Bucharest'!AM38+'P6 - Exeter'!AM38+'P7 - Tallin'!AM38+'P8 - Gordon'!AM38+'P9 - Sakhnin'!AM38+'P10 - Talpiot'!AM38+'P11- Salzburg'!AM38)</f>
        <v>3</v>
      </c>
      <c r="AN38" s="37" t="str">
        <f>IF('P1 - Kibbutzim'!AN38+'P2 - Mofet'!AN38+'P3 - Beit Berl'!AN38+'P4 - Kaye'!AN38+'P5 - Bucharest'!AN38+'P6 - Exeter'!AN38+'P7 - Tallin'!AN38+'P8 - Gordon'!AN38+'P9 - Sakhnin'!AN38+'P10 - Talpiot'!AN38+'P11- Salzburg'!AN38=0,"",'P1 - Kibbutzim'!AN38+'P2 - Mofet'!AN38+'P3 - Beit Berl'!AN38+'P4 - Kaye'!AN38+'P5 - Bucharest'!AN38+'P6 - Exeter'!AN38+'P7 - Tallin'!AN38+'P8 - Gordon'!AN38+'P9 - Sakhnin'!AN38+'P10 - Talpiot'!AN38+'P11- Salzburg'!AN38)</f>
        <v/>
      </c>
      <c r="AO38" s="37">
        <f>IF('P1 - Kibbutzim'!AO38+'P2 - Mofet'!AO38+'P3 - Beit Berl'!AO38+'P4 - Kaye'!AO38+'P5 - Bucharest'!AO38+'P6 - Exeter'!AO38+'P7 - Tallin'!AO38+'P8 - Gordon'!AO38+'P9 - Sakhnin'!AO38+'P10 - Talpiot'!AO38+'P11- Salzburg'!AO38=0,"",'P1 - Kibbutzim'!AO38+'P2 - Mofet'!AO38+'P3 - Beit Berl'!AO38+'P4 - Kaye'!AO38+'P5 - Bucharest'!AO38+'P6 - Exeter'!AO38+'P7 - Tallin'!AO38+'P8 - Gordon'!AO38+'P9 - Sakhnin'!AO38+'P10 - Talpiot'!AO38+'P11- Salzburg'!AO38)</f>
        <v>3</v>
      </c>
      <c r="AP38" s="37" t="str">
        <f>IF('P1 - Kibbutzim'!AP38+'P2 - Mofet'!AP38+'P3 - Beit Berl'!AP38+'P4 - Kaye'!AP38+'P5 - Bucharest'!AP38+'P6 - Exeter'!AP38+'P7 - Tallin'!AP38+'P8 - Gordon'!AP38+'P9 - Sakhnin'!AP38+'P10 - Talpiot'!AP38+'P11- Salzburg'!AP38=0,"",'P1 - Kibbutzim'!AP38+'P2 - Mofet'!AP38+'P3 - Beit Berl'!AP38+'P4 - Kaye'!AP38+'P5 - Bucharest'!AP38+'P6 - Exeter'!AP38+'P7 - Tallin'!AP38+'P8 - Gordon'!AP38+'P9 - Sakhnin'!AP38+'P10 - Talpiot'!AP38+'P11- Salzburg'!AP38)</f>
        <v/>
      </c>
      <c r="AQ38" s="37">
        <f>IF('P1 - Kibbutzim'!AQ38+'P2 - Mofet'!AQ38+'P3 - Beit Berl'!AQ38+'P4 - Kaye'!AQ38+'P5 - Bucharest'!AQ38+'P6 - Exeter'!AQ38+'P7 - Tallin'!AQ38+'P8 - Gordon'!AQ38+'P9 - Sakhnin'!AQ38+'P10 - Talpiot'!AQ38+'P11- Salzburg'!AQ38=0,"",'P1 - Kibbutzim'!AQ38+'P2 - Mofet'!AQ38+'P3 - Beit Berl'!AQ38+'P4 - Kaye'!AQ38+'P5 - Bucharest'!AQ38+'P6 - Exeter'!AQ38+'P7 - Tallin'!AQ38+'P8 - Gordon'!AQ38+'P9 - Sakhnin'!AQ38+'P10 - Talpiot'!AQ38+'P11- Salzburg'!AQ38)</f>
        <v>3</v>
      </c>
      <c r="AR38" s="37" t="str">
        <f>IF('P1 - Kibbutzim'!AR38+'P2 - Mofet'!AR38+'P3 - Beit Berl'!AR38+'P4 - Kaye'!AR38+'P5 - Bucharest'!AR38+'P6 - Exeter'!AR38+'P7 - Tallin'!AR38+'P8 - Gordon'!AR38+'P9 - Sakhnin'!AR38+'P10 - Talpiot'!AR38+'P11- Salzburg'!AR38=0,"",'P1 - Kibbutzim'!AR38+'P2 - Mofet'!AR38+'P3 - Beit Berl'!AR38+'P4 - Kaye'!AR38+'P5 - Bucharest'!AR38+'P6 - Exeter'!AR38+'P7 - Tallin'!AR38+'P8 - Gordon'!AR38+'P9 - Sakhnin'!AR38+'P10 - Talpiot'!AR38+'P11- Salzburg'!AR38)</f>
        <v/>
      </c>
      <c r="AS38" s="37">
        <f>IF('P1 - Kibbutzim'!AS38+'P2 - Mofet'!AS38+'P3 - Beit Berl'!AS38+'P4 - Kaye'!AS38+'P5 - Bucharest'!AS38+'P6 - Exeter'!AS38+'P7 - Tallin'!AS38+'P8 - Gordon'!AS38+'P9 - Sakhnin'!AS38+'P10 - Talpiot'!AS38+'P11- Salzburg'!AS38=0,"",'P1 - Kibbutzim'!AS38+'P2 - Mofet'!AS38+'P3 - Beit Berl'!AS38+'P4 - Kaye'!AS38+'P5 - Bucharest'!AS38+'P6 - Exeter'!AS38+'P7 - Tallin'!AS38+'P8 - Gordon'!AS38+'P9 - Sakhnin'!AS38+'P10 - Talpiot'!AS38+'P11- Salzburg'!AS38)</f>
        <v>3</v>
      </c>
      <c r="AU38" s="132">
        <f t="shared" si="2"/>
        <v>15</v>
      </c>
      <c r="AV38" s="132">
        <f t="shared" si="3"/>
        <v>12</v>
      </c>
      <c r="AW38" s="132">
        <f t="shared" si="4"/>
        <v>18</v>
      </c>
    </row>
    <row r="39" spans="1:49" ht="15" customHeight="1" x14ac:dyDescent="0.35">
      <c r="A39" s="11"/>
      <c r="B39" s="12" t="s">
        <v>95</v>
      </c>
      <c r="C39" s="14" t="s">
        <v>38</v>
      </c>
      <c r="D39" s="3"/>
      <c r="E39" s="8"/>
      <c r="F39" s="8"/>
      <c r="G39" s="76"/>
      <c r="H39" s="56"/>
      <c r="I39" s="56"/>
      <c r="J39" s="34" t="str">
        <f>IF('P1 - Kibbutzim'!J39+'P2 - Mofet'!J39+'P3 - Beit Berl'!J39+'P4 - Kaye'!J39+'P5 - Bucharest'!J39+'P6 - Exeter'!J39+'P7 - Tallin'!J39+'P8 - Gordon'!J39+'P9 - Sakhnin'!J39+'P10 - Talpiot'!J39+'P11- Salzburg'!J39=0,"",'P1 - Kibbutzim'!J39+'P2 - Mofet'!J39+'P3 - Beit Berl'!J39+'P4 - Kaye'!J39+'P5 - Bucharest'!J39+'P6 - Exeter'!J39+'P7 - Tallin'!J39+'P8 - Gordon'!J39+'P9 - Sakhnin'!J39+'P10 - Talpiot'!J39+'P11- Salzburg'!J39)</f>
        <v/>
      </c>
      <c r="K39" s="34" t="str">
        <f>IF('P1 - Kibbutzim'!K39+'P2 - Mofet'!K39+'P3 - Beit Berl'!K39+'P4 - Kaye'!K39+'P5 - Bucharest'!K39+'P6 - Exeter'!K39+'P7 - Tallin'!K39+'P8 - Gordon'!K39+'P9 - Sakhnin'!K39+'P10 - Talpiot'!K39+'P11- Salzburg'!K39=0,"",'P1 - Kibbutzim'!K39+'P2 - Mofet'!K39+'P3 - Beit Berl'!K39+'P4 - Kaye'!K39+'P5 - Bucharest'!K39+'P6 - Exeter'!K39+'P7 - Tallin'!K39+'P8 - Gordon'!K39+'P9 - Sakhnin'!K39+'P10 - Talpiot'!K39+'P11- Salzburg'!K39)</f>
        <v/>
      </c>
      <c r="L39" s="34">
        <f>IF('P1 - Kibbutzim'!L39+'P2 - Mofet'!L39+'P3 - Beit Berl'!L39+'P4 - Kaye'!L39+'P5 - Bucharest'!L39+'P6 - Exeter'!L39+'P7 - Tallin'!L39+'P8 - Gordon'!L39+'P9 - Sakhnin'!L39+'P10 - Talpiot'!L39+'P11- Salzburg'!L39=0,"",'P1 - Kibbutzim'!L39+'P2 - Mofet'!L39+'P3 - Beit Berl'!L39+'P4 - Kaye'!L39+'P5 - Bucharest'!L39+'P6 - Exeter'!L39+'P7 - Tallin'!L39+'P8 - Gordon'!L39+'P9 - Sakhnin'!L39+'P10 - Talpiot'!L39+'P11- Salzburg'!L39)</f>
        <v>2</v>
      </c>
      <c r="M39" s="34">
        <f>IF('P1 - Kibbutzim'!M39+'P2 - Mofet'!M39+'P3 - Beit Berl'!M39+'P4 - Kaye'!M39+'P5 - Bucharest'!M39+'P6 - Exeter'!M39+'P7 - Tallin'!M39+'P8 - Gordon'!M39+'P9 - Sakhnin'!M39+'P10 - Talpiot'!M39+'P11- Salzburg'!M39=0,"",'P1 - Kibbutzim'!M39+'P2 - Mofet'!M39+'P3 - Beit Berl'!M39+'P4 - Kaye'!M39+'P5 - Bucharest'!M39+'P6 - Exeter'!M39+'P7 - Tallin'!M39+'P8 - Gordon'!M39+'P9 - Sakhnin'!M39+'P10 - Talpiot'!M39+'P11- Salzburg'!M39)</f>
        <v>2</v>
      </c>
      <c r="N39" s="35">
        <f>IF('P1 - Kibbutzim'!N39+'P2 - Mofet'!N39+'P3 - Beit Berl'!N39+'P4 - Kaye'!N39+'P5 - Bucharest'!N39+'P6 - Exeter'!N39+'P7 - Tallin'!N39+'P8 - Gordon'!N39+'P9 - Sakhnin'!N39+'P10 - Talpiot'!N39+'P11- Salzburg'!N39=0,"",'P1 - Kibbutzim'!N39+'P2 - Mofet'!N39+'P3 - Beit Berl'!N39+'P4 - Kaye'!N39+'P5 - Bucharest'!N39+'P6 - Exeter'!N39+'P7 - Tallin'!N39+'P8 - Gordon'!N39+'P9 - Sakhnin'!N39+'P10 - Talpiot'!N39+'P11- Salzburg'!N39)</f>
        <v>1</v>
      </c>
      <c r="O39" s="43">
        <f>IF('P1 - Kibbutzim'!O39+'P2 - Mofet'!O39+'P3 - Beit Berl'!O39+'P4 - Kaye'!O39+'P5 - Bucharest'!O39+'P6 - Exeter'!O39+'P7 - Tallin'!O39+'P8 - Gordon'!O39+'P9 - Sakhnin'!O39+'P10 - Talpiot'!O39+'P11- Salzburg'!O39=0,"",'P1 - Kibbutzim'!O39+'P2 - Mofet'!O39+'P3 - Beit Berl'!O39+'P4 - Kaye'!O39+'P5 - Bucharest'!O39+'P6 - Exeter'!O39+'P7 - Tallin'!O39+'P8 - Gordon'!O39+'P9 - Sakhnin'!O39+'P10 - Talpiot'!O39+'P11- Salzburg'!O39)</f>
        <v>1</v>
      </c>
      <c r="P39" s="43">
        <f>IF('P1 - Kibbutzim'!P39+'P2 - Mofet'!P39+'P3 - Beit Berl'!P39+'P4 - Kaye'!P39+'P5 - Bucharest'!P39+'P6 - Exeter'!P39+'P7 - Tallin'!P39+'P8 - Gordon'!P39+'P9 - Sakhnin'!P39+'P10 - Talpiot'!P39+'P11- Salzburg'!P39=0,"",'P1 - Kibbutzim'!P39+'P2 - Mofet'!P39+'P3 - Beit Berl'!P39+'P4 - Kaye'!P39+'P5 - Bucharest'!P39+'P6 - Exeter'!P39+'P7 - Tallin'!P39+'P8 - Gordon'!P39+'P9 - Sakhnin'!P39+'P10 - Talpiot'!P39+'P11- Salzburg'!P39)</f>
        <v>1</v>
      </c>
      <c r="Q39" s="43">
        <f>IF('P1 - Kibbutzim'!Q39+'P2 - Mofet'!Q39+'P3 - Beit Berl'!Q39+'P4 - Kaye'!Q39+'P5 - Bucharest'!Q39+'P6 - Exeter'!Q39+'P7 - Tallin'!Q39+'P8 - Gordon'!Q39+'P9 - Sakhnin'!Q39+'P10 - Talpiot'!Q39+'P11- Salzburg'!Q39=0,"",'P1 - Kibbutzim'!Q39+'P2 - Mofet'!Q39+'P3 - Beit Berl'!Q39+'P4 - Kaye'!Q39+'P5 - Bucharest'!Q39+'P6 - Exeter'!Q39+'P7 - Tallin'!Q39+'P8 - Gordon'!Q39+'P9 - Sakhnin'!Q39+'P10 - Talpiot'!Q39+'P11- Salzburg'!Q39)</f>
        <v>1</v>
      </c>
      <c r="R39" s="43">
        <f>IF('P1 - Kibbutzim'!R39+'P2 - Mofet'!R39+'P3 - Beit Berl'!R39+'P4 - Kaye'!R39+'P5 - Bucharest'!R39+'P6 - Exeter'!R39+'P7 - Tallin'!R39+'P8 - Gordon'!R39+'P9 - Sakhnin'!R39+'P10 - Talpiot'!R39+'P11- Salzburg'!R39=0,"",'P1 - Kibbutzim'!R39+'P2 - Mofet'!R39+'P3 - Beit Berl'!R39+'P4 - Kaye'!R39+'P5 - Bucharest'!R39+'P6 - Exeter'!R39+'P7 - Tallin'!R39+'P8 - Gordon'!R39+'P9 - Sakhnin'!R39+'P10 - Talpiot'!R39+'P11- Salzburg'!R39)</f>
        <v>1</v>
      </c>
      <c r="S39" s="44" t="str">
        <f>IF('P1 - Kibbutzim'!S39+'P2 - Mofet'!S39+'P3 - Beit Berl'!S39+'P4 - Kaye'!S39+'P5 - Bucharest'!S39+'P6 - Exeter'!S39+'P7 - Tallin'!S39+'P8 - Gordon'!S39+'P9 - Sakhnin'!S39+'P10 - Talpiot'!S39+'P11- Salzburg'!S39=0,"",'P1 - Kibbutzim'!S39+'P2 - Mofet'!S39+'P3 - Beit Berl'!S39+'P4 - Kaye'!S39+'P5 - Bucharest'!S39+'P6 - Exeter'!S39+'P7 - Tallin'!S39+'P8 - Gordon'!S39+'P9 - Sakhnin'!S39+'P10 - Talpiot'!S39+'P11- Salzburg'!S39)</f>
        <v/>
      </c>
      <c r="T39" s="44" t="str">
        <f>IF('P1 - Kibbutzim'!T39+'P2 - Mofet'!T39+'P3 - Beit Berl'!T39+'P4 - Kaye'!T39+'P5 - Bucharest'!T39+'P6 - Exeter'!T39+'P7 - Tallin'!T39+'P8 - Gordon'!T39+'P9 - Sakhnin'!T39+'P10 - Talpiot'!T39+'P11- Salzburg'!T39=0,"",'P1 - Kibbutzim'!T39+'P2 - Mofet'!T39+'P3 - Beit Berl'!T39+'P4 - Kaye'!T39+'P5 - Bucharest'!T39+'P6 - Exeter'!T39+'P7 - Tallin'!T39+'P8 - Gordon'!T39+'P9 - Sakhnin'!T39+'P10 - Talpiot'!T39+'P11- Salzburg'!T39)</f>
        <v/>
      </c>
      <c r="U39" s="44">
        <f>IF('P1 - Kibbutzim'!U39+'P2 - Mofet'!U39+'P3 - Beit Berl'!U39+'P4 - Kaye'!U39+'P5 - Bucharest'!U39+'P6 - Exeter'!U39+'P7 - Tallin'!U39+'P8 - Gordon'!U39+'P9 - Sakhnin'!U39+'P10 - Talpiot'!U39+'P11- Salzburg'!U39=0,"",'P1 - Kibbutzim'!U39+'P2 - Mofet'!U39+'P3 - Beit Berl'!U39+'P4 - Kaye'!U39+'P5 - Bucharest'!U39+'P6 - Exeter'!U39+'P7 - Tallin'!U39+'P8 - Gordon'!U39+'P9 - Sakhnin'!U39+'P10 - Talpiot'!U39+'P11- Salzburg'!U39)</f>
        <v>2</v>
      </c>
      <c r="V39" s="44" t="str">
        <f>IF('P1 - Kibbutzim'!V39+'P2 - Mofet'!V39+'P3 - Beit Berl'!V39+'P4 - Kaye'!V39+'P5 - Bucharest'!V39+'P6 - Exeter'!V39+'P7 - Tallin'!V39+'P8 - Gordon'!V39+'P9 - Sakhnin'!V39+'P10 - Talpiot'!V39+'P11- Salzburg'!V39=0,"",'P1 - Kibbutzim'!V39+'P2 - Mofet'!V39+'P3 - Beit Berl'!V39+'P4 - Kaye'!V39+'P5 - Bucharest'!V39+'P6 - Exeter'!V39+'P7 - Tallin'!V39+'P8 - Gordon'!V39+'P9 - Sakhnin'!V39+'P10 - Talpiot'!V39+'P11- Salzburg'!V39)</f>
        <v/>
      </c>
      <c r="W39" s="44" t="str">
        <f>IF('P1 - Kibbutzim'!W39+'P2 - Mofet'!W39+'P3 - Beit Berl'!W39+'P4 - Kaye'!W39+'P5 - Bucharest'!W39+'P6 - Exeter'!W39+'P7 - Tallin'!W39+'P8 - Gordon'!W39+'P9 - Sakhnin'!W39+'P10 - Talpiot'!W39+'P11- Salzburg'!W39=0,"",'P1 - Kibbutzim'!W39+'P2 - Mofet'!W39+'P3 - Beit Berl'!W39+'P4 - Kaye'!W39+'P5 - Bucharest'!W39+'P6 - Exeter'!W39+'P7 - Tallin'!W39+'P8 - Gordon'!W39+'P9 - Sakhnin'!W39+'P10 - Talpiot'!W39+'P11- Salzburg'!W39)</f>
        <v/>
      </c>
      <c r="X39" s="44">
        <f>IF('P1 - Kibbutzim'!X39+'P2 - Mofet'!X39+'P3 - Beit Berl'!X39+'P4 - Kaye'!X39+'P5 - Bucharest'!X39+'P6 - Exeter'!X39+'P7 - Tallin'!X39+'P8 - Gordon'!X39+'P9 - Sakhnin'!X39+'P10 - Talpiot'!X39+'P11- Salzburg'!X39=0,"",'P1 - Kibbutzim'!X39+'P2 - Mofet'!X39+'P3 - Beit Berl'!X39+'P4 - Kaye'!X39+'P5 - Bucharest'!X39+'P6 - Exeter'!X39+'P7 - Tallin'!X39+'P8 - Gordon'!X39+'P9 - Sakhnin'!X39+'P10 - Talpiot'!X39+'P11- Salzburg'!X39)</f>
        <v>2</v>
      </c>
      <c r="Y39" s="44" t="str">
        <f>IF('P1 - Kibbutzim'!Y39+'P2 - Mofet'!Y39+'P3 - Beit Berl'!Y39+'P4 - Kaye'!Y39+'P5 - Bucharest'!Y39+'P6 - Exeter'!Y39+'P7 - Tallin'!Y39+'P8 - Gordon'!Y39+'P9 - Sakhnin'!Y39+'P10 - Talpiot'!Y39+'P11- Salzburg'!Y39=0,"",'P1 - Kibbutzim'!Y39+'P2 - Mofet'!Y39+'P3 - Beit Berl'!Y39+'P4 - Kaye'!Y39+'P5 - Bucharest'!Y39+'P6 - Exeter'!Y39+'P7 - Tallin'!Y39+'P8 - Gordon'!Y39+'P9 - Sakhnin'!Y39+'P10 - Talpiot'!Y39+'P11- Salzburg'!Y39)</f>
        <v/>
      </c>
      <c r="Z39" s="44" t="str">
        <f>IF('P1 - Kibbutzim'!Z39+'P2 - Mofet'!Z39+'P3 - Beit Berl'!Z39+'P4 - Kaye'!Z39+'P5 - Bucharest'!Z39+'P6 - Exeter'!Z39+'P7 - Tallin'!Z39+'P8 - Gordon'!Z39+'P9 - Sakhnin'!Z39+'P10 - Talpiot'!Z39+'P11- Salzburg'!Z39=0,"",'P1 - Kibbutzim'!Z39+'P2 - Mofet'!Z39+'P3 - Beit Berl'!Z39+'P4 - Kaye'!Z39+'P5 - Bucharest'!Z39+'P6 - Exeter'!Z39+'P7 - Tallin'!Z39+'P8 - Gordon'!Z39+'P9 - Sakhnin'!Z39+'P10 - Talpiot'!Z39+'P11- Salzburg'!Z39)</f>
        <v/>
      </c>
      <c r="AA39" s="44">
        <f>IF('P1 - Kibbutzim'!AA39+'P2 - Mofet'!AA39+'P3 - Beit Berl'!AA39+'P4 - Kaye'!AA39+'P5 - Bucharest'!AA39+'P6 - Exeter'!AA39+'P7 - Tallin'!AA39+'P8 - Gordon'!AA39+'P9 - Sakhnin'!AA39+'P10 - Talpiot'!AA39+'P11- Salzburg'!AA39=0,"",'P1 - Kibbutzim'!AA39+'P2 - Mofet'!AA39+'P3 - Beit Berl'!AA39+'P4 - Kaye'!AA39+'P5 - Bucharest'!AA39+'P6 - Exeter'!AA39+'P7 - Tallin'!AA39+'P8 - Gordon'!AA39+'P9 - Sakhnin'!AA39+'P10 - Talpiot'!AA39+'P11- Salzburg'!AA39)</f>
        <v>2</v>
      </c>
      <c r="AB39" s="44" t="str">
        <f>IF('P1 - Kibbutzim'!AB39+'P2 - Mofet'!AB39+'P3 - Beit Berl'!AB39+'P4 - Kaye'!AB39+'P5 - Bucharest'!AB39+'P6 - Exeter'!AB39+'P7 - Tallin'!AB39+'P8 - Gordon'!AB39+'P9 - Sakhnin'!AB39+'P10 - Talpiot'!AB39+'P11- Salzburg'!AB39=0,"",'P1 - Kibbutzim'!AB39+'P2 - Mofet'!AB39+'P3 - Beit Berl'!AB39+'P4 - Kaye'!AB39+'P5 - Bucharest'!AB39+'P6 - Exeter'!AB39+'P7 - Tallin'!AB39+'P8 - Gordon'!AB39+'P9 - Sakhnin'!AB39+'P10 - Talpiot'!AB39+'P11- Salzburg'!AB39)</f>
        <v/>
      </c>
      <c r="AC39" s="44" t="str">
        <f>IF('P1 - Kibbutzim'!AC39+'P2 - Mofet'!AC39+'P3 - Beit Berl'!AC39+'P4 - Kaye'!AC39+'P5 - Bucharest'!AC39+'P6 - Exeter'!AC39+'P7 - Tallin'!AC39+'P8 - Gordon'!AC39+'P9 - Sakhnin'!AC39+'P10 - Talpiot'!AC39+'P11- Salzburg'!AC39=0,"",'P1 - Kibbutzim'!AC39+'P2 - Mofet'!AC39+'P3 - Beit Berl'!AC39+'P4 - Kaye'!AC39+'P5 - Bucharest'!AC39+'P6 - Exeter'!AC39+'P7 - Tallin'!AC39+'P8 - Gordon'!AC39+'P9 - Sakhnin'!AC39+'P10 - Talpiot'!AC39+'P11- Salzburg'!AC39)</f>
        <v/>
      </c>
      <c r="AD39" s="44">
        <f>IF('P1 - Kibbutzim'!AD39+'P2 - Mofet'!AD39+'P3 - Beit Berl'!AD39+'P4 - Kaye'!AD39+'P5 - Bucharest'!AD39+'P6 - Exeter'!AD39+'P7 - Tallin'!AD39+'P8 - Gordon'!AD39+'P9 - Sakhnin'!AD39+'P10 - Talpiot'!AD39+'P11- Salzburg'!AD39=0,"",'P1 - Kibbutzim'!AD39+'P2 - Mofet'!AD39+'P3 - Beit Berl'!AD39+'P4 - Kaye'!AD39+'P5 - Bucharest'!AD39+'P6 - Exeter'!AD39+'P7 - Tallin'!AD39+'P8 - Gordon'!AD39+'P9 - Sakhnin'!AD39+'P10 - Talpiot'!AD39+'P11- Salzburg'!AD39)</f>
        <v>2</v>
      </c>
      <c r="AE39" s="44" t="str">
        <f>IF('P1 - Kibbutzim'!AE39+'P2 - Mofet'!AE39+'P3 - Beit Berl'!AE39+'P4 - Kaye'!AE39+'P5 - Bucharest'!AE39+'P6 - Exeter'!AE39+'P7 - Tallin'!AE39+'P8 - Gordon'!AE39+'P9 - Sakhnin'!AE39+'P10 - Talpiot'!AE39+'P11- Salzburg'!AE39=0,"",'P1 - Kibbutzim'!AE39+'P2 - Mofet'!AE39+'P3 - Beit Berl'!AE39+'P4 - Kaye'!AE39+'P5 - Bucharest'!AE39+'P6 - Exeter'!AE39+'P7 - Tallin'!AE39+'P8 - Gordon'!AE39+'P9 - Sakhnin'!AE39+'P10 - Talpiot'!AE39+'P11- Salzburg'!AE39)</f>
        <v/>
      </c>
      <c r="AF39" s="44" t="str">
        <f>IF('P1 - Kibbutzim'!AF39+'P2 - Mofet'!AF39+'P3 - Beit Berl'!AF39+'P4 - Kaye'!AF39+'P5 - Bucharest'!AF39+'P6 - Exeter'!AF39+'P7 - Tallin'!AF39+'P8 - Gordon'!AF39+'P9 - Sakhnin'!AF39+'P10 - Talpiot'!AF39+'P11- Salzburg'!AF39=0,"",'P1 - Kibbutzim'!AF39+'P2 - Mofet'!AF39+'P3 - Beit Berl'!AF39+'P4 - Kaye'!AF39+'P5 - Bucharest'!AF39+'P6 - Exeter'!AF39+'P7 - Tallin'!AF39+'P8 - Gordon'!AF39+'P9 - Sakhnin'!AF39+'P10 - Talpiot'!AF39+'P11- Salzburg'!AF39)</f>
        <v/>
      </c>
      <c r="AG39" s="44">
        <f>IF('P1 - Kibbutzim'!AG39+'P2 - Mofet'!AG39+'P3 - Beit Berl'!AG39+'P4 - Kaye'!AG39+'P5 - Bucharest'!AG39+'P6 - Exeter'!AG39+'P7 - Tallin'!AG39+'P8 - Gordon'!AG39+'P9 - Sakhnin'!AG39+'P10 - Talpiot'!AG39+'P11- Salzburg'!AG39=0,"",'P1 - Kibbutzim'!AG39+'P2 - Mofet'!AG39+'P3 - Beit Berl'!AG39+'P4 - Kaye'!AG39+'P5 - Bucharest'!AG39+'P6 - Exeter'!AG39+'P7 - Tallin'!AG39+'P8 - Gordon'!AG39+'P9 - Sakhnin'!AG39+'P10 - Talpiot'!AG39+'P11- Salzburg'!AG39)</f>
        <v>2</v>
      </c>
      <c r="AH39" s="44" t="str">
        <f>IF('P1 - Kibbutzim'!AH39+'P2 - Mofet'!AH39+'P3 - Beit Berl'!AH39+'P4 - Kaye'!AH39+'P5 - Bucharest'!AH39+'P6 - Exeter'!AH39+'P7 - Tallin'!AH39+'P8 - Gordon'!AH39+'P9 - Sakhnin'!AH39+'P10 - Talpiot'!AH39+'P11- Salzburg'!AH39=0,"",'P1 - Kibbutzim'!AH39+'P2 - Mofet'!AH39+'P3 - Beit Berl'!AH39+'P4 - Kaye'!AH39+'P5 - Bucharest'!AH39+'P6 - Exeter'!AH39+'P7 - Tallin'!AH39+'P8 - Gordon'!AH39+'P9 - Sakhnin'!AH39+'P10 - Talpiot'!AH39+'P11- Salzburg'!AH39)</f>
        <v/>
      </c>
      <c r="AI39" s="44">
        <f>IF('P1 - Kibbutzim'!AI39+'P2 - Mofet'!AI39+'P3 - Beit Berl'!AI39+'P4 - Kaye'!AI39+'P5 - Bucharest'!AI39+'P6 - Exeter'!AI39+'P7 - Tallin'!AI39+'P8 - Gordon'!AI39+'P9 - Sakhnin'!AI39+'P10 - Talpiot'!AI39+'P11- Salzburg'!AI39=0,"",'P1 - Kibbutzim'!AI39+'P2 - Mofet'!AI39+'P3 - Beit Berl'!AI39+'P4 - Kaye'!AI39+'P5 - Bucharest'!AI39+'P6 - Exeter'!AI39+'P7 - Tallin'!AI39+'P8 - Gordon'!AI39+'P9 - Sakhnin'!AI39+'P10 - Talpiot'!AI39+'P11- Salzburg'!AI39)</f>
        <v>2</v>
      </c>
      <c r="AJ39" s="44" t="str">
        <f>IF('P1 - Kibbutzim'!AJ39+'P2 - Mofet'!AJ39+'P3 - Beit Berl'!AJ39+'P4 - Kaye'!AJ39+'P5 - Bucharest'!AJ39+'P6 - Exeter'!AJ39+'P7 - Tallin'!AJ39+'P8 - Gordon'!AJ39+'P9 - Sakhnin'!AJ39+'P10 - Talpiot'!AJ39+'P11- Salzburg'!AJ39=0,"",'P1 - Kibbutzim'!AJ39+'P2 - Mofet'!AJ39+'P3 - Beit Berl'!AJ39+'P4 - Kaye'!AJ39+'P5 - Bucharest'!AJ39+'P6 - Exeter'!AJ39+'P7 - Tallin'!AJ39+'P8 - Gordon'!AJ39+'P9 - Sakhnin'!AJ39+'P10 - Talpiot'!AJ39+'P11- Salzburg'!AJ39)</f>
        <v/>
      </c>
      <c r="AK39" s="44">
        <f>IF('P1 - Kibbutzim'!AK39+'P2 - Mofet'!AK39+'P3 - Beit Berl'!AK39+'P4 - Kaye'!AK39+'P5 - Bucharest'!AK39+'P6 - Exeter'!AK39+'P7 - Tallin'!AK39+'P8 - Gordon'!AK39+'P9 - Sakhnin'!AK39+'P10 - Talpiot'!AK39+'P11- Salzburg'!AK39=0,"",'P1 - Kibbutzim'!AK39+'P2 - Mofet'!AK39+'P3 - Beit Berl'!AK39+'P4 - Kaye'!AK39+'P5 - Bucharest'!AK39+'P6 - Exeter'!AK39+'P7 - Tallin'!AK39+'P8 - Gordon'!AK39+'P9 - Sakhnin'!AK39+'P10 - Talpiot'!AK39+'P11- Salzburg'!AK39)</f>
        <v>2</v>
      </c>
      <c r="AL39" s="44" t="str">
        <f>IF('P1 - Kibbutzim'!AL39+'P2 - Mofet'!AL39+'P3 - Beit Berl'!AL39+'P4 - Kaye'!AL39+'P5 - Bucharest'!AL39+'P6 - Exeter'!AL39+'P7 - Tallin'!AL39+'P8 - Gordon'!AL39+'P9 - Sakhnin'!AL39+'P10 - Talpiot'!AL39+'P11- Salzburg'!AL39=0,"",'P1 - Kibbutzim'!AL39+'P2 - Mofet'!AL39+'P3 - Beit Berl'!AL39+'P4 - Kaye'!AL39+'P5 - Bucharest'!AL39+'P6 - Exeter'!AL39+'P7 - Tallin'!AL39+'P8 - Gordon'!AL39+'P9 - Sakhnin'!AL39+'P10 - Talpiot'!AL39+'P11- Salzburg'!AL39)</f>
        <v/>
      </c>
      <c r="AM39" s="44">
        <f>IF('P1 - Kibbutzim'!AM39+'P2 - Mofet'!AM39+'P3 - Beit Berl'!AM39+'P4 - Kaye'!AM39+'P5 - Bucharest'!AM39+'P6 - Exeter'!AM39+'P7 - Tallin'!AM39+'P8 - Gordon'!AM39+'P9 - Sakhnin'!AM39+'P10 - Talpiot'!AM39+'P11- Salzburg'!AM39=0,"",'P1 - Kibbutzim'!AM39+'P2 - Mofet'!AM39+'P3 - Beit Berl'!AM39+'P4 - Kaye'!AM39+'P5 - Bucharest'!AM39+'P6 - Exeter'!AM39+'P7 - Tallin'!AM39+'P8 - Gordon'!AM39+'P9 - Sakhnin'!AM39+'P10 - Talpiot'!AM39+'P11- Salzburg'!AM39)</f>
        <v>2</v>
      </c>
      <c r="AN39" s="44" t="str">
        <f>IF('P1 - Kibbutzim'!AN39+'P2 - Mofet'!AN39+'P3 - Beit Berl'!AN39+'P4 - Kaye'!AN39+'P5 - Bucharest'!AN39+'P6 - Exeter'!AN39+'P7 - Tallin'!AN39+'P8 - Gordon'!AN39+'P9 - Sakhnin'!AN39+'P10 - Talpiot'!AN39+'P11- Salzburg'!AN39=0,"",'P1 - Kibbutzim'!AN39+'P2 - Mofet'!AN39+'P3 - Beit Berl'!AN39+'P4 - Kaye'!AN39+'P5 - Bucharest'!AN39+'P6 - Exeter'!AN39+'P7 - Tallin'!AN39+'P8 - Gordon'!AN39+'P9 - Sakhnin'!AN39+'P10 - Talpiot'!AN39+'P11- Salzburg'!AN39)</f>
        <v/>
      </c>
      <c r="AO39" s="44">
        <f>IF('P1 - Kibbutzim'!AO39+'P2 - Mofet'!AO39+'P3 - Beit Berl'!AO39+'P4 - Kaye'!AO39+'P5 - Bucharest'!AO39+'P6 - Exeter'!AO39+'P7 - Tallin'!AO39+'P8 - Gordon'!AO39+'P9 - Sakhnin'!AO39+'P10 - Talpiot'!AO39+'P11- Salzburg'!AO39=0,"",'P1 - Kibbutzim'!AO39+'P2 - Mofet'!AO39+'P3 - Beit Berl'!AO39+'P4 - Kaye'!AO39+'P5 - Bucharest'!AO39+'P6 - Exeter'!AO39+'P7 - Tallin'!AO39+'P8 - Gordon'!AO39+'P9 - Sakhnin'!AO39+'P10 - Talpiot'!AO39+'P11- Salzburg'!AO39)</f>
        <v>3</v>
      </c>
      <c r="AP39" s="43">
        <f>IF('P1 - Kibbutzim'!AP39+'P2 - Mofet'!AP39+'P3 - Beit Berl'!AP39+'P4 - Kaye'!AP39+'P5 - Bucharest'!AP39+'P6 - Exeter'!AP39+'P7 - Tallin'!AP39+'P8 - Gordon'!AP39+'P9 - Sakhnin'!AP39+'P10 - Talpiot'!AP39+'P11- Salzburg'!AP39=0,"",'P1 - Kibbutzim'!AP39+'P2 - Mofet'!AP39+'P3 - Beit Berl'!AP39+'P4 - Kaye'!AP39+'P5 - Bucharest'!AP39+'P6 - Exeter'!AP39+'P7 - Tallin'!AP39+'P8 - Gordon'!AP39+'P9 - Sakhnin'!AP39+'P10 - Talpiot'!AP39+'P11- Salzburg'!AP39)</f>
        <v>4</v>
      </c>
      <c r="AQ39" s="43">
        <f>IF('P1 - Kibbutzim'!AQ39+'P2 - Mofet'!AQ39+'P3 - Beit Berl'!AQ39+'P4 - Kaye'!AQ39+'P5 - Bucharest'!AQ39+'P6 - Exeter'!AQ39+'P7 - Tallin'!AQ39+'P8 - Gordon'!AQ39+'P9 - Sakhnin'!AQ39+'P10 - Talpiot'!AQ39+'P11- Salzburg'!AQ39=0,"",'P1 - Kibbutzim'!AQ39+'P2 - Mofet'!AQ39+'P3 - Beit Berl'!AQ39+'P4 - Kaye'!AQ39+'P5 - Bucharest'!AQ39+'P6 - Exeter'!AQ39+'P7 - Tallin'!AQ39+'P8 - Gordon'!AQ39+'P9 - Sakhnin'!AQ39+'P10 - Talpiot'!AQ39+'P11- Salzburg'!AQ39)</f>
        <v>5</v>
      </c>
      <c r="AR39" s="43">
        <f>IF('P1 - Kibbutzim'!AR39+'P2 - Mofet'!AR39+'P3 - Beit Berl'!AR39+'P4 - Kaye'!AR39+'P5 - Bucharest'!AR39+'P6 - Exeter'!AR39+'P7 - Tallin'!AR39+'P8 - Gordon'!AR39+'P9 - Sakhnin'!AR39+'P10 - Talpiot'!AR39+'P11- Salzburg'!AR39=0,"",'P1 - Kibbutzim'!AR39+'P2 - Mofet'!AR39+'P3 - Beit Berl'!AR39+'P4 - Kaye'!AR39+'P5 - Bucharest'!AR39+'P6 - Exeter'!AR39+'P7 - Tallin'!AR39+'P8 - Gordon'!AR39+'P9 - Sakhnin'!AR39+'P10 - Talpiot'!AR39+'P11- Salzburg'!AR39)</f>
        <v>5</v>
      </c>
      <c r="AS39" s="43" t="str">
        <f>IF('P1 - Kibbutzim'!AS39+'P2 - Mofet'!AS39+'P3 - Beit Berl'!AS39+'P4 - Kaye'!AS39+'P5 - Bucharest'!AS39+'P6 - Exeter'!AS39+'P7 - Tallin'!AS39+'P8 - Gordon'!AS39+'P9 - Sakhnin'!AS39+'P10 - Talpiot'!AS39+'P11- Salzburg'!AS39=0,"",'P1 - Kibbutzim'!AS39+'P2 - Mofet'!AS39+'P3 - Beit Berl'!AS39+'P4 - Kaye'!AS39+'P5 - Bucharest'!AS39+'P6 - Exeter'!AS39+'P7 - Tallin'!AS39+'P8 - Gordon'!AS39+'P9 - Sakhnin'!AS39+'P10 - Talpiot'!AS39+'P11- Salzburg'!AS39)</f>
        <v/>
      </c>
      <c r="AU39" s="132">
        <f t="shared" si="2"/>
        <v>11</v>
      </c>
      <c r="AV39" s="132">
        <f t="shared" si="3"/>
        <v>8</v>
      </c>
      <c r="AW39" s="132">
        <f t="shared" si="4"/>
        <v>23</v>
      </c>
    </row>
    <row r="40" spans="1:49" ht="15" customHeight="1" x14ac:dyDescent="0.35">
      <c r="A40" s="11"/>
      <c r="B40" s="12" t="s">
        <v>96</v>
      </c>
      <c r="C40" s="14" t="s">
        <v>39</v>
      </c>
      <c r="D40" s="3"/>
      <c r="E40" s="8"/>
      <c r="F40" s="8"/>
      <c r="G40" s="76"/>
      <c r="H40" s="56"/>
      <c r="I40" s="56"/>
      <c r="J40" s="34" t="str">
        <f>IF('P1 - Kibbutzim'!J40+'P2 - Mofet'!J40+'P3 - Beit Berl'!J40+'P4 - Kaye'!J40+'P5 - Bucharest'!J40+'P6 - Exeter'!J40+'P7 - Tallin'!J40+'P8 - Gordon'!J40+'P9 - Sakhnin'!J40+'P10 - Talpiot'!J40+'P11- Salzburg'!J40=0,"",'P1 - Kibbutzim'!J40+'P2 - Mofet'!J40+'P3 - Beit Berl'!J40+'P4 - Kaye'!J40+'P5 - Bucharest'!J40+'P6 - Exeter'!J40+'P7 - Tallin'!J40+'P8 - Gordon'!J40+'P9 - Sakhnin'!J40+'P10 - Talpiot'!J40+'P11- Salzburg'!J40)</f>
        <v/>
      </c>
      <c r="K40" s="34" t="str">
        <f>IF('P1 - Kibbutzim'!K40+'P2 - Mofet'!K40+'P3 - Beit Berl'!K40+'P4 - Kaye'!K40+'P5 - Bucharest'!K40+'P6 - Exeter'!K40+'P7 - Tallin'!K40+'P8 - Gordon'!K40+'P9 - Sakhnin'!K40+'P10 - Talpiot'!K40+'P11- Salzburg'!K40=0,"",'P1 - Kibbutzim'!K40+'P2 - Mofet'!K40+'P3 - Beit Berl'!K40+'P4 - Kaye'!K40+'P5 - Bucharest'!K40+'P6 - Exeter'!K40+'P7 - Tallin'!K40+'P8 - Gordon'!K40+'P9 - Sakhnin'!K40+'P10 - Talpiot'!K40+'P11- Salzburg'!K40)</f>
        <v/>
      </c>
      <c r="L40" s="34" t="str">
        <f>IF('P1 - Kibbutzim'!L40+'P2 - Mofet'!L40+'P3 - Beit Berl'!L40+'P4 - Kaye'!L40+'P5 - Bucharest'!L40+'P6 - Exeter'!L40+'P7 - Tallin'!L40+'P8 - Gordon'!L40+'P9 - Sakhnin'!L40+'P10 - Talpiot'!L40+'P11- Salzburg'!L40=0,"",'P1 - Kibbutzim'!L40+'P2 - Mofet'!L40+'P3 - Beit Berl'!L40+'P4 - Kaye'!L40+'P5 - Bucharest'!L40+'P6 - Exeter'!L40+'P7 - Tallin'!L40+'P8 - Gordon'!L40+'P9 - Sakhnin'!L40+'P10 - Talpiot'!L40+'P11- Salzburg'!L40)</f>
        <v/>
      </c>
      <c r="M40" s="34" t="str">
        <f>IF('P1 - Kibbutzim'!M40+'P2 - Mofet'!M40+'P3 - Beit Berl'!M40+'P4 - Kaye'!M40+'P5 - Bucharest'!M40+'P6 - Exeter'!M40+'P7 - Tallin'!M40+'P8 - Gordon'!M40+'P9 - Sakhnin'!M40+'P10 - Talpiot'!M40+'P11- Salzburg'!M40=0,"",'P1 - Kibbutzim'!M40+'P2 - Mofet'!M40+'P3 - Beit Berl'!M40+'P4 - Kaye'!M40+'P5 - Bucharest'!M40+'P6 - Exeter'!M40+'P7 - Tallin'!M40+'P8 - Gordon'!M40+'P9 - Sakhnin'!M40+'P10 - Talpiot'!M40+'P11- Salzburg'!M40)</f>
        <v/>
      </c>
      <c r="N40" s="34">
        <f>IF('P1 - Kibbutzim'!N40+'P2 - Mofet'!N40+'P3 - Beit Berl'!N40+'P4 - Kaye'!N40+'P5 - Bucharest'!N40+'P6 - Exeter'!N40+'P7 - Tallin'!N40+'P8 - Gordon'!N40+'P9 - Sakhnin'!N40+'P10 - Talpiot'!N40+'P11- Salzburg'!N40=0,"",'P1 - Kibbutzim'!N40+'P2 - Mofet'!N40+'P3 - Beit Berl'!N40+'P4 - Kaye'!N40+'P5 - Bucharest'!N40+'P6 - Exeter'!N40+'P7 - Tallin'!N40+'P8 - Gordon'!N40+'P9 - Sakhnin'!N40+'P10 - Talpiot'!N40+'P11- Salzburg'!N40)</f>
        <v>2</v>
      </c>
      <c r="O40" s="43">
        <f>IF('P1 - Kibbutzim'!O40+'P2 - Mofet'!O40+'P3 - Beit Berl'!O40+'P4 - Kaye'!O40+'P5 - Bucharest'!O40+'P6 - Exeter'!O40+'P7 - Tallin'!O40+'P8 - Gordon'!O40+'P9 - Sakhnin'!O40+'P10 - Talpiot'!O40+'P11- Salzburg'!O40=0,"",'P1 - Kibbutzim'!O40+'P2 - Mofet'!O40+'P3 - Beit Berl'!O40+'P4 - Kaye'!O40+'P5 - Bucharest'!O40+'P6 - Exeter'!O40+'P7 - Tallin'!O40+'P8 - Gordon'!O40+'P9 - Sakhnin'!O40+'P10 - Talpiot'!O40+'P11- Salzburg'!O40)</f>
        <v>3</v>
      </c>
      <c r="P40" s="43">
        <f>IF('P1 - Kibbutzim'!P40+'P2 - Mofet'!P40+'P3 - Beit Berl'!P40+'P4 - Kaye'!P40+'P5 - Bucharest'!P40+'P6 - Exeter'!P40+'P7 - Tallin'!P40+'P8 - Gordon'!P40+'P9 - Sakhnin'!P40+'P10 - Talpiot'!P40+'P11- Salzburg'!P40=0,"",'P1 - Kibbutzim'!P40+'P2 - Mofet'!P40+'P3 - Beit Berl'!P40+'P4 - Kaye'!P40+'P5 - Bucharest'!P40+'P6 - Exeter'!P40+'P7 - Tallin'!P40+'P8 - Gordon'!P40+'P9 - Sakhnin'!P40+'P10 - Talpiot'!P40+'P11- Salzburg'!P40)</f>
        <v>4</v>
      </c>
      <c r="Q40" s="43">
        <f>IF('P1 - Kibbutzim'!Q40+'P2 - Mofet'!Q40+'P3 - Beit Berl'!Q40+'P4 - Kaye'!Q40+'P5 - Bucharest'!Q40+'P6 - Exeter'!Q40+'P7 - Tallin'!Q40+'P8 - Gordon'!Q40+'P9 - Sakhnin'!Q40+'P10 - Talpiot'!Q40+'P11- Salzburg'!Q40=0,"",'P1 - Kibbutzim'!Q40+'P2 - Mofet'!Q40+'P3 - Beit Berl'!Q40+'P4 - Kaye'!Q40+'P5 - Bucharest'!Q40+'P6 - Exeter'!Q40+'P7 - Tallin'!Q40+'P8 - Gordon'!Q40+'P9 - Sakhnin'!Q40+'P10 - Talpiot'!Q40+'P11- Salzburg'!Q40)</f>
        <v>4</v>
      </c>
      <c r="R40" s="44" t="str">
        <f>IF('P1 - Kibbutzim'!R40+'P2 - Mofet'!R40+'P3 - Beit Berl'!R40+'P4 - Kaye'!R40+'P5 - Bucharest'!R40+'P6 - Exeter'!R40+'P7 - Tallin'!R40+'P8 - Gordon'!R40+'P9 - Sakhnin'!R40+'P10 - Talpiot'!R40+'P11- Salzburg'!R40=0,"",'P1 - Kibbutzim'!R40+'P2 - Mofet'!R40+'P3 - Beit Berl'!R40+'P4 - Kaye'!R40+'P5 - Bucharest'!R40+'P6 - Exeter'!R40+'P7 - Tallin'!R40+'P8 - Gordon'!R40+'P9 - Sakhnin'!R40+'P10 - Talpiot'!R40+'P11- Salzburg'!R40)</f>
        <v/>
      </c>
      <c r="S40" s="44" t="str">
        <f>IF('P1 - Kibbutzim'!S40+'P2 - Mofet'!S40+'P3 - Beit Berl'!S40+'P4 - Kaye'!S40+'P5 - Bucharest'!S40+'P6 - Exeter'!S40+'P7 - Tallin'!S40+'P8 - Gordon'!S40+'P9 - Sakhnin'!S40+'P10 - Talpiot'!S40+'P11- Salzburg'!S40=0,"",'P1 - Kibbutzim'!S40+'P2 - Mofet'!S40+'P3 - Beit Berl'!S40+'P4 - Kaye'!S40+'P5 - Bucharest'!S40+'P6 - Exeter'!S40+'P7 - Tallin'!S40+'P8 - Gordon'!S40+'P9 - Sakhnin'!S40+'P10 - Talpiot'!S40+'P11- Salzburg'!S40)</f>
        <v/>
      </c>
      <c r="T40" s="43" t="str">
        <f>IF('P1 - Kibbutzim'!T40+'P2 - Mofet'!T40+'P3 - Beit Berl'!T40+'P4 - Kaye'!T40+'P5 - Bucharest'!T40+'P6 - Exeter'!T40+'P7 - Tallin'!T40+'P8 - Gordon'!T40+'P9 - Sakhnin'!T40+'P10 - Talpiot'!T40+'P11- Salzburg'!T40=0,"",'P1 - Kibbutzim'!T40+'P2 - Mofet'!T40+'P3 - Beit Berl'!T40+'P4 - Kaye'!T40+'P5 - Bucharest'!T40+'P6 - Exeter'!T40+'P7 - Tallin'!T40+'P8 - Gordon'!T40+'P9 - Sakhnin'!T40+'P10 - Talpiot'!T40+'P11- Salzburg'!T40)</f>
        <v/>
      </c>
      <c r="U40" s="43" t="str">
        <f>IF('P1 - Kibbutzim'!U40+'P2 - Mofet'!U40+'P3 - Beit Berl'!U40+'P4 - Kaye'!U40+'P5 - Bucharest'!U40+'P6 - Exeter'!U40+'P7 - Tallin'!U40+'P8 - Gordon'!U40+'P9 - Sakhnin'!U40+'P10 - Talpiot'!U40+'P11- Salzburg'!U40=0,"",'P1 - Kibbutzim'!U40+'P2 - Mofet'!U40+'P3 - Beit Berl'!U40+'P4 - Kaye'!U40+'P5 - Bucharest'!U40+'P6 - Exeter'!U40+'P7 - Tallin'!U40+'P8 - Gordon'!U40+'P9 - Sakhnin'!U40+'P10 - Talpiot'!U40+'P11- Salzburg'!U40)</f>
        <v/>
      </c>
      <c r="V40" s="43">
        <f>IF('P1 - Kibbutzim'!V40+'P2 - Mofet'!V40+'P3 - Beit Berl'!V40+'P4 - Kaye'!V40+'P5 - Bucharest'!V40+'P6 - Exeter'!V40+'P7 - Tallin'!V40+'P8 - Gordon'!V40+'P9 - Sakhnin'!V40+'P10 - Talpiot'!V40+'P11- Salzburg'!V40=0,"",'P1 - Kibbutzim'!V40+'P2 - Mofet'!V40+'P3 - Beit Berl'!V40+'P4 - Kaye'!V40+'P5 - Bucharest'!V40+'P6 - Exeter'!V40+'P7 - Tallin'!V40+'P8 - Gordon'!V40+'P9 - Sakhnin'!V40+'P10 - Talpiot'!V40+'P11- Salzburg'!V40)</f>
        <v>4</v>
      </c>
      <c r="W40" s="43">
        <f>IF('P1 - Kibbutzim'!W40+'P2 - Mofet'!W40+'P3 - Beit Berl'!W40+'P4 - Kaye'!W40+'P5 - Bucharest'!W40+'P6 - Exeter'!W40+'P7 - Tallin'!W40+'P8 - Gordon'!W40+'P9 - Sakhnin'!W40+'P10 - Talpiot'!W40+'P11- Salzburg'!W40=0,"",'P1 - Kibbutzim'!W40+'P2 - Mofet'!W40+'P3 - Beit Berl'!W40+'P4 - Kaye'!W40+'P5 - Bucharest'!W40+'P6 - Exeter'!W40+'P7 - Tallin'!W40+'P8 - Gordon'!W40+'P9 - Sakhnin'!W40+'P10 - Talpiot'!W40+'P11- Salzburg'!W40)</f>
        <v>6</v>
      </c>
      <c r="X40" s="43">
        <f>IF('P1 - Kibbutzim'!X40+'P2 - Mofet'!X40+'P3 - Beit Berl'!X40+'P4 - Kaye'!X40+'P5 - Bucharest'!X40+'P6 - Exeter'!X40+'P7 - Tallin'!X40+'P8 - Gordon'!X40+'P9 - Sakhnin'!X40+'P10 - Talpiot'!X40+'P11- Salzburg'!X40=0,"",'P1 - Kibbutzim'!X40+'P2 - Mofet'!X40+'P3 - Beit Berl'!X40+'P4 - Kaye'!X40+'P5 - Bucharest'!X40+'P6 - Exeter'!X40+'P7 - Tallin'!X40+'P8 - Gordon'!X40+'P9 - Sakhnin'!X40+'P10 - Talpiot'!X40+'P11- Salzburg'!X40)</f>
        <v>6</v>
      </c>
      <c r="Y40" s="43">
        <f>IF('P1 - Kibbutzim'!Y40+'P2 - Mofet'!Y40+'P3 - Beit Berl'!Y40+'P4 - Kaye'!Y40+'P5 - Bucharest'!Y40+'P6 - Exeter'!Y40+'P7 - Tallin'!Y40+'P8 - Gordon'!Y40+'P9 - Sakhnin'!Y40+'P10 - Talpiot'!Y40+'P11- Salzburg'!Y40=0,"",'P1 - Kibbutzim'!Y40+'P2 - Mofet'!Y40+'P3 - Beit Berl'!Y40+'P4 - Kaye'!Y40+'P5 - Bucharest'!Y40+'P6 - Exeter'!Y40+'P7 - Tallin'!Y40+'P8 - Gordon'!Y40+'P9 - Sakhnin'!Y40+'P10 - Talpiot'!Y40+'P11- Salzburg'!Y40)</f>
        <v>8</v>
      </c>
      <c r="Z40" s="43">
        <f>IF('P1 - Kibbutzim'!Z40+'P2 - Mofet'!Z40+'P3 - Beit Berl'!Z40+'P4 - Kaye'!Z40+'P5 - Bucharest'!Z40+'P6 - Exeter'!Z40+'P7 - Tallin'!Z40+'P8 - Gordon'!Z40+'P9 - Sakhnin'!Z40+'P10 - Talpiot'!Z40+'P11- Salzburg'!Z40=0,"",'P1 - Kibbutzim'!Z40+'P2 - Mofet'!Z40+'P3 - Beit Berl'!Z40+'P4 - Kaye'!Z40+'P5 - Bucharest'!Z40+'P6 - Exeter'!Z40+'P7 - Tallin'!Z40+'P8 - Gordon'!Z40+'P9 - Sakhnin'!Z40+'P10 - Talpiot'!Z40+'P11- Salzburg'!Z40)</f>
        <v>10</v>
      </c>
      <c r="AA40" s="43">
        <f>IF('P1 - Kibbutzim'!AA40+'P2 - Mofet'!AA40+'P3 - Beit Berl'!AA40+'P4 - Kaye'!AA40+'P5 - Bucharest'!AA40+'P6 - Exeter'!AA40+'P7 - Tallin'!AA40+'P8 - Gordon'!AA40+'P9 - Sakhnin'!AA40+'P10 - Talpiot'!AA40+'P11- Salzburg'!AA40=0,"",'P1 - Kibbutzim'!AA40+'P2 - Mofet'!AA40+'P3 - Beit Berl'!AA40+'P4 - Kaye'!AA40+'P5 - Bucharest'!AA40+'P6 - Exeter'!AA40+'P7 - Tallin'!AA40+'P8 - Gordon'!AA40+'P9 - Sakhnin'!AA40+'P10 - Talpiot'!AA40+'P11- Salzburg'!AA40)</f>
        <v>10</v>
      </c>
      <c r="AB40" s="43" t="str">
        <f>IF('P1 - Kibbutzim'!AB40+'P2 - Mofet'!AB40+'P3 - Beit Berl'!AB40+'P4 - Kaye'!AB40+'P5 - Bucharest'!AB40+'P6 - Exeter'!AB40+'P7 - Tallin'!AB40+'P8 - Gordon'!AB40+'P9 - Sakhnin'!AB40+'P10 - Talpiot'!AB40+'P11- Salzburg'!AB40=0,"",'P1 - Kibbutzim'!AB40+'P2 - Mofet'!AB40+'P3 - Beit Berl'!AB40+'P4 - Kaye'!AB40+'P5 - Bucharest'!AB40+'P6 - Exeter'!AB40+'P7 - Tallin'!AB40+'P8 - Gordon'!AB40+'P9 - Sakhnin'!AB40+'P10 - Talpiot'!AB40+'P11- Salzburg'!AB40)</f>
        <v/>
      </c>
      <c r="AC40" s="43" t="str">
        <f>IF('P1 - Kibbutzim'!AC40+'P2 - Mofet'!AC40+'P3 - Beit Berl'!AC40+'P4 - Kaye'!AC40+'P5 - Bucharest'!AC40+'P6 - Exeter'!AC40+'P7 - Tallin'!AC40+'P8 - Gordon'!AC40+'P9 - Sakhnin'!AC40+'P10 - Talpiot'!AC40+'P11- Salzburg'!AC40=0,"",'P1 - Kibbutzim'!AC40+'P2 - Mofet'!AC40+'P3 - Beit Berl'!AC40+'P4 - Kaye'!AC40+'P5 - Bucharest'!AC40+'P6 - Exeter'!AC40+'P7 - Tallin'!AC40+'P8 - Gordon'!AC40+'P9 - Sakhnin'!AC40+'P10 - Talpiot'!AC40+'P11- Salzburg'!AC40)</f>
        <v/>
      </c>
      <c r="AD40" s="44" t="str">
        <f>IF('P1 - Kibbutzim'!AD40+'P2 - Mofet'!AD40+'P3 - Beit Berl'!AD40+'P4 - Kaye'!AD40+'P5 - Bucharest'!AD40+'P6 - Exeter'!AD40+'P7 - Tallin'!AD40+'P8 - Gordon'!AD40+'P9 - Sakhnin'!AD40+'P10 - Talpiot'!AD40+'P11- Salzburg'!AD40=0,"",'P1 - Kibbutzim'!AD40+'P2 - Mofet'!AD40+'P3 - Beit Berl'!AD40+'P4 - Kaye'!AD40+'P5 - Bucharest'!AD40+'P6 - Exeter'!AD40+'P7 - Tallin'!AD40+'P8 - Gordon'!AD40+'P9 - Sakhnin'!AD40+'P10 - Talpiot'!AD40+'P11- Salzburg'!AD40)</f>
        <v/>
      </c>
      <c r="AE40" s="44" t="str">
        <f>IF('P1 - Kibbutzim'!AE40+'P2 - Mofet'!AE40+'P3 - Beit Berl'!AE40+'P4 - Kaye'!AE40+'P5 - Bucharest'!AE40+'P6 - Exeter'!AE40+'P7 - Tallin'!AE40+'P8 - Gordon'!AE40+'P9 - Sakhnin'!AE40+'P10 - Talpiot'!AE40+'P11- Salzburg'!AE40=0,"",'P1 - Kibbutzim'!AE40+'P2 - Mofet'!AE40+'P3 - Beit Berl'!AE40+'P4 - Kaye'!AE40+'P5 - Bucharest'!AE40+'P6 - Exeter'!AE40+'P7 - Tallin'!AE40+'P8 - Gordon'!AE40+'P9 - Sakhnin'!AE40+'P10 - Talpiot'!AE40+'P11- Salzburg'!AE40)</f>
        <v/>
      </c>
      <c r="AF40" s="43" t="str">
        <f>IF('P1 - Kibbutzim'!AF40+'P2 - Mofet'!AF40+'P3 - Beit Berl'!AF40+'P4 - Kaye'!AF40+'P5 - Bucharest'!AF40+'P6 - Exeter'!AF40+'P7 - Tallin'!AF40+'P8 - Gordon'!AF40+'P9 - Sakhnin'!AF40+'P10 - Talpiot'!AF40+'P11- Salzburg'!AF40=0,"",'P1 - Kibbutzim'!AF40+'P2 - Mofet'!AF40+'P3 - Beit Berl'!AF40+'P4 - Kaye'!AF40+'P5 - Bucharest'!AF40+'P6 - Exeter'!AF40+'P7 - Tallin'!AF40+'P8 - Gordon'!AF40+'P9 - Sakhnin'!AF40+'P10 - Talpiot'!AF40+'P11- Salzburg'!AF40)</f>
        <v/>
      </c>
      <c r="AG40" s="43" t="str">
        <f>IF('P1 - Kibbutzim'!AG40+'P2 - Mofet'!AG40+'P3 - Beit Berl'!AG40+'P4 - Kaye'!AG40+'P5 - Bucharest'!AG40+'P6 - Exeter'!AG40+'P7 - Tallin'!AG40+'P8 - Gordon'!AG40+'P9 - Sakhnin'!AG40+'P10 - Talpiot'!AG40+'P11- Salzburg'!AG40=0,"",'P1 - Kibbutzim'!AG40+'P2 - Mofet'!AG40+'P3 - Beit Berl'!AG40+'P4 - Kaye'!AG40+'P5 - Bucharest'!AG40+'P6 - Exeter'!AG40+'P7 - Tallin'!AG40+'P8 - Gordon'!AG40+'P9 - Sakhnin'!AG40+'P10 - Talpiot'!AG40+'P11- Salzburg'!AG40)</f>
        <v/>
      </c>
      <c r="AH40" s="43" t="str">
        <f>IF('P1 - Kibbutzim'!AH40+'P2 - Mofet'!AH40+'P3 - Beit Berl'!AH40+'P4 - Kaye'!AH40+'P5 - Bucharest'!AH40+'P6 - Exeter'!AH40+'P7 - Tallin'!AH40+'P8 - Gordon'!AH40+'P9 - Sakhnin'!AH40+'P10 - Talpiot'!AH40+'P11- Salzburg'!AH40=0,"",'P1 - Kibbutzim'!AH40+'P2 - Mofet'!AH40+'P3 - Beit Berl'!AH40+'P4 - Kaye'!AH40+'P5 - Bucharest'!AH40+'P6 - Exeter'!AH40+'P7 - Tallin'!AH40+'P8 - Gordon'!AH40+'P9 - Sakhnin'!AH40+'P10 - Talpiot'!AH40+'P11- Salzburg'!AH40)</f>
        <v/>
      </c>
      <c r="AI40" s="43" t="str">
        <f>IF('P1 - Kibbutzim'!AI40+'P2 - Mofet'!AI40+'P3 - Beit Berl'!AI40+'P4 - Kaye'!AI40+'P5 - Bucharest'!AI40+'P6 - Exeter'!AI40+'P7 - Tallin'!AI40+'P8 - Gordon'!AI40+'P9 - Sakhnin'!AI40+'P10 - Talpiot'!AI40+'P11- Salzburg'!AI40=0,"",'P1 - Kibbutzim'!AI40+'P2 - Mofet'!AI40+'P3 - Beit Berl'!AI40+'P4 - Kaye'!AI40+'P5 - Bucharest'!AI40+'P6 - Exeter'!AI40+'P7 - Tallin'!AI40+'P8 - Gordon'!AI40+'P9 - Sakhnin'!AI40+'P10 - Talpiot'!AI40+'P11- Salzburg'!AI40)</f>
        <v/>
      </c>
      <c r="AJ40" s="43" t="str">
        <f>IF('P1 - Kibbutzim'!AJ40+'P2 - Mofet'!AJ40+'P3 - Beit Berl'!AJ40+'P4 - Kaye'!AJ40+'P5 - Bucharest'!AJ40+'P6 - Exeter'!AJ40+'P7 - Tallin'!AJ40+'P8 - Gordon'!AJ40+'P9 - Sakhnin'!AJ40+'P10 - Talpiot'!AJ40+'P11- Salzburg'!AJ40=0,"",'P1 - Kibbutzim'!AJ40+'P2 - Mofet'!AJ40+'P3 - Beit Berl'!AJ40+'P4 - Kaye'!AJ40+'P5 - Bucharest'!AJ40+'P6 - Exeter'!AJ40+'P7 - Tallin'!AJ40+'P8 - Gordon'!AJ40+'P9 - Sakhnin'!AJ40+'P10 - Talpiot'!AJ40+'P11- Salzburg'!AJ40)</f>
        <v/>
      </c>
      <c r="AK40" s="43">
        <f>IF('P1 - Kibbutzim'!AK40+'P2 - Mofet'!AK40+'P3 - Beit Berl'!AK40+'P4 - Kaye'!AK40+'P5 - Bucharest'!AK40+'P6 - Exeter'!AK40+'P7 - Tallin'!AK40+'P8 - Gordon'!AK40+'P9 - Sakhnin'!AK40+'P10 - Talpiot'!AK40+'P11- Salzburg'!AK40=0,"",'P1 - Kibbutzim'!AK40+'P2 - Mofet'!AK40+'P3 - Beit Berl'!AK40+'P4 - Kaye'!AK40+'P5 - Bucharest'!AK40+'P6 - Exeter'!AK40+'P7 - Tallin'!AK40+'P8 - Gordon'!AK40+'P9 - Sakhnin'!AK40+'P10 - Talpiot'!AK40+'P11- Salzburg'!AK40)</f>
        <v>6</v>
      </c>
      <c r="AL40" s="43">
        <f>IF('P1 - Kibbutzim'!AL40+'P2 - Mofet'!AL40+'P3 - Beit Berl'!AL40+'P4 - Kaye'!AL40+'P5 - Bucharest'!AL40+'P6 - Exeter'!AL40+'P7 - Tallin'!AL40+'P8 - Gordon'!AL40+'P9 - Sakhnin'!AL40+'P10 - Talpiot'!AL40+'P11- Salzburg'!AL40=0,"",'P1 - Kibbutzim'!AL40+'P2 - Mofet'!AL40+'P3 - Beit Berl'!AL40+'P4 - Kaye'!AL40+'P5 - Bucharest'!AL40+'P6 - Exeter'!AL40+'P7 - Tallin'!AL40+'P8 - Gordon'!AL40+'P9 - Sakhnin'!AL40+'P10 - Talpiot'!AL40+'P11- Salzburg'!AL40)</f>
        <v>8</v>
      </c>
      <c r="AM40" s="43">
        <f>IF('P1 - Kibbutzim'!AM40+'P2 - Mofet'!AM40+'P3 - Beit Berl'!AM40+'P4 - Kaye'!AM40+'P5 - Bucharest'!AM40+'P6 - Exeter'!AM40+'P7 - Tallin'!AM40+'P8 - Gordon'!AM40+'P9 - Sakhnin'!AM40+'P10 - Talpiot'!AM40+'P11- Salzburg'!AM40=0,"",'P1 - Kibbutzim'!AM40+'P2 - Mofet'!AM40+'P3 - Beit Berl'!AM40+'P4 - Kaye'!AM40+'P5 - Bucharest'!AM40+'P6 - Exeter'!AM40+'P7 - Tallin'!AM40+'P8 - Gordon'!AM40+'P9 - Sakhnin'!AM40+'P10 - Talpiot'!AM40+'P11- Salzburg'!AM40)</f>
        <v>8</v>
      </c>
      <c r="AN40" s="43">
        <f>IF('P1 - Kibbutzim'!AN40+'P2 - Mofet'!AN40+'P3 - Beit Berl'!AN40+'P4 - Kaye'!AN40+'P5 - Bucharest'!AN40+'P6 - Exeter'!AN40+'P7 - Tallin'!AN40+'P8 - Gordon'!AN40+'P9 - Sakhnin'!AN40+'P10 - Talpiot'!AN40+'P11- Salzburg'!AN40=0,"",'P1 - Kibbutzim'!AN40+'P2 - Mofet'!AN40+'P3 - Beit Berl'!AN40+'P4 - Kaye'!AN40+'P5 - Bucharest'!AN40+'P6 - Exeter'!AN40+'P7 - Tallin'!AN40+'P8 - Gordon'!AN40+'P9 - Sakhnin'!AN40+'P10 - Talpiot'!AN40+'P11- Salzburg'!AN40)</f>
        <v>8</v>
      </c>
      <c r="AO40" s="43">
        <f>IF('P1 - Kibbutzim'!AO40+'P2 - Mofet'!AO40+'P3 - Beit Berl'!AO40+'P4 - Kaye'!AO40+'P5 - Bucharest'!AO40+'P6 - Exeter'!AO40+'P7 - Tallin'!AO40+'P8 - Gordon'!AO40+'P9 - Sakhnin'!AO40+'P10 - Talpiot'!AO40+'P11- Salzburg'!AO40=0,"",'P1 - Kibbutzim'!AO40+'P2 - Mofet'!AO40+'P3 - Beit Berl'!AO40+'P4 - Kaye'!AO40+'P5 - Bucharest'!AO40+'P6 - Exeter'!AO40+'P7 - Tallin'!AO40+'P8 - Gordon'!AO40+'P9 - Sakhnin'!AO40+'P10 - Talpiot'!AO40+'P11- Salzburg'!AO40)</f>
        <v>8</v>
      </c>
      <c r="AP40" s="44">
        <f>IF('P1 - Kibbutzim'!AP40+'P2 - Mofet'!AP40+'P3 - Beit Berl'!AP40+'P4 - Kaye'!AP40+'P5 - Bucharest'!AP40+'P6 - Exeter'!AP40+'P7 - Tallin'!AP40+'P8 - Gordon'!AP40+'P9 - Sakhnin'!AP40+'P10 - Talpiot'!AP40+'P11- Salzburg'!AP40=0,"",'P1 - Kibbutzim'!AP40+'P2 - Mofet'!AP40+'P3 - Beit Berl'!AP40+'P4 - Kaye'!AP40+'P5 - Bucharest'!AP40+'P6 - Exeter'!AP40+'P7 - Tallin'!AP40+'P8 - Gordon'!AP40+'P9 - Sakhnin'!AP40+'P10 - Talpiot'!AP40+'P11- Salzburg'!AP40)</f>
        <v>5</v>
      </c>
      <c r="AQ40" s="44" t="str">
        <f>IF('P1 - Kibbutzim'!AQ40+'P2 - Mofet'!AQ40+'P3 - Beit Berl'!AQ40+'P4 - Kaye'!AQ40+'P5 - Bucharest'!AQ40+'P6 - Exeter'!AQ40+'P7 - Tallin'!AQ40+'P8 - Gordon'!AQ40+'P9 - Sakhnin'!AQ40+'P10 - Talpiot'!AQ40+'P11- Salzburg'!AQ40=0,"",'P1 - Kibbutzim'!AQ40+'P2 - Mofet'!AQ40+'P3 - Beit Berl'!AQ40+'P4 - Kaye'!AQ40+'P5 - Bucharest'!AQ40+'P6 - Exeter'!AQ40+'P7 - Tallin'!AQ40+'P8 - Gordon'!AQ40+'P9 - Sakhnin'!AQ40+'P10 - Talpiot'!AQ40+'P11- Salzburg'!AQ40)</f>
        <v/>
      </c>
      <c r="AR40" s="43" t="str">
        <f>IF('P1 - Kibbutzim'!AR40+'P2 - Mofet'!AR40+'P3 - Beit Berl'!AR40+'P4 - Kaye'!AR40+'P5 - Bucharest'!AR40+'P6 - Exeter'!AR40+'P7 - Tallin'!AR40+'P8 - Gordon'!AR40+'P9 - Sakhnin'!AR40+'P10 - Talpiot'!AR40+'P11- Salzburg'!AR40=0,"",'P1 - Kibbutzim'!AR40+'P2 - Mofet'!AR40+'P3 - Beit Berl'!AR40+'P4 - Kaye'!AR40+'P5 - Bucharest'!AR40+'P6 - Exeter'!AR40+'P7 - Tallin'!AR40+'P8 - Gordon'!AR40+'P9 - Sakhnin'!AR40+'P10 - Talpiot'!AR40+'P11- Salzburg'!AR40)</f>
        <v/>
      </c>
      <c r="AS40" s="43" t="str">
        <f>IF('P1 - Kibbutzim'!AS40+'P2 - Mofet'!AS40+'P3 - Beit Berl'!AS40+'P4 - Kaye'!AS40+'P5 - Bucharest'!AS40+'P6 - Exeter'!AS40+'P7 - Tallin'!AS40+'P8 - Gordon'!AS40+'P9 - Sakhnin'!AS40+'P10 - Talpiot'!AS40+'P11- Salzburg'!AS40=0,"",'P1 - Kibbutzim'!AS40+'P2 - Mofet'!AS40+'P3 - Beit Berl'!AS40+'P4 - Kaye'!AS40+'P5 - Bucharest'!AS40+'P6 - Exeter'!AS40+'P7 - Tallin'!AS40+'P8 - Gordon'!AS40+'P9 - Sakhnin'!AS40+'P10 - Talpiot'!AS40+'P11- Salzburg'!AS40)</f>
        <v/>
      </c>
      <c r="AU40" s="132">
        <f t="shared" si="2"/>
        <v>13</v>
      </c>
      <c r="AV40" s="132">
        <f t="shared" si="3"/>
        <v>44</v>
      </c>
      <c r="AW40" s="132">
        <f t="shared" si="4"/>
        <v>43</v>
      </c>
    </row>
    <row r="41" spans="1:49" ht="15" customHeight="1" x14ac:dyDescent="0.35">
      <c r="A41" s="11"/>
      <c r="B41" s="12" t="s">
        <v>97</v>
      </c>
      <c r="C41" s="14" t="s">
        <v>56</v>
      </c>
      <c r="D41" s="3"/>
      <c r="E41" s="8"/>
      <c r="F41" s="8"/>
      <c r="G41" s="76"/>
      <c r="H41" s="56"/>
      <c r="I41" s="56"/>
      <c r="J41" s="34" t="str">
        <f>IF('P1 - Kibbutzim'!J41+'P2 - Mofet'!J41+'P3 - Beit Berl'!J41+'P4 - Kaye'!J41+'P5 - Bucharest'!J41+'P6 - Exeter'!J41+'P7 - Tallin'!J41+'P8 - Gordon'!J41+'P9 - Sakhnin'!J41+'P10 - Talpiot'!J41+'P11- Salzburg'!J41=0,"",'P1 - Kibbutzim'!J41+'P2 - Mofet'!J41+'P3 - Beit Berl'!J41+'P4 - Kaye'!J41+'P5 - Bucharest'!J41+'P6 - Exeter'!J41+'P7 - Tallin'!J41+'P8 - Gordon'!J41+'P9 - Sakhnin'!J41+'P10 - Talpiot'!J41+'P11- Salzburg'!J41)</f>
        <v/>
      </c>
      <c r="K41" s="34" t="str">
        <f>IF('P1 - Kibbutzim'!K41+'P2 - Mofet'!K41+'P3 - Beit Berl'!K41+'P4 - Kaye'!K41+'P5 - Bucharest'!K41+'P6 - Exeter'!K41+'P7 - Tallin'!K41+'P8 - Gordon'!K41+'P9 - Sakhnin'!K41+'P10 - Talpiot'!K41+'P11- Salzburg'!K41=0,"",'P1 - Kibbutzim'!K41+'P2 - Mofet'!K41+'P3 - Beit Berl'!K41+'P4 - Kaye'!K41+'P5 - Bucharest'!K41+'P6 - Exeter'!K41+'P7 - Tallin'!K41+'P8 - Gordon'!K41+'P9 - Sakhnin'!K41+'P10 - Talpiot'!K41+'P11- Salzburg'!K41)</f>
        <v/>
      </c>
      <c r="L41" s="34" t="str">
        <f>IF('P1 - Kibbutzim'!L41+'P2 - Mofet'!L41+'P3 - Beit Berl'!L41+'P4 - Kaye'!L41+'P5 - Bucharest'!L41+'P6 - Exeter'!L41+'P7 - Tallin'!L41+'P8 - Gordon'!L41+'P9 - Sakhnin'!L41+'P10 - Talpiot'!L41+'P11- Salzburg'!L41=0,"",'P1 - Kibbutzim'!L41+'P2 - Mofet'!L41+'P3 - Beit Berl'!L41+'P4 - Kaye'!L41+'P5 - Bucharest'!L41+'P6 - Exeter'!L41+'P7 - Tallin'!L41+'P8 - Gordon'!L41+'P9 - Sakhnin'!L41+'P10 - Talpiot'!L41+'P11- Salzburg'!L41)</f>
        <v/>
      </c>
      <c r="M41" s="34" t="str">
        <f>IF('P1 - Kibbutzim'!M41+'P2 - Mofet'!M41+'P3 - Beit Berl'!M41+'P4 - Kaye'!M41+'P5 - Bucharest'!M41+'P6 - Exeter'!M41+'P7 - Tallin'!M41+'P8 - Gordon'!M41+'P9 - Sakhnin'!M41+'P10 - Talpiot'!M41+'P11- Salzburg'!M41=0,"",'P1 - Kibbutzim'!M41+'P2 - Mofet'!M41+'P3 - Beit Berl'!M41+'P4 - Kaye'!M41+'P5 - Bucharest'!M41+'P6 - Exeter'!M41+'P7 - Tallin'!M41+'P8 - Gordon'!M41+'P9 - Sakhnin'!M41+'P10 - Talpiot'!M41+'P11- Salzburg'!M41)</f>
        <v/>
      </c>
      <c r="N41" s="34" t="str">
        <f>IF('P1 - Kibbutzim'!N41+'P2 - Mofet'!N41+'P3 - Beit Berl'!N41+'P4 - Kaye'!N41+'P5 - Bucharest'!N41+'P6 - Exeter'!N41+'P7 - Tallin'!N41+'P8 - Gordon'!N41+'P9 - Sakhnin'!N41+'P10 - Talpiot'!N41+'P11- Salzburg'!N41=0,"",'P1 - Kibbutzim'!N41+'P2 - Mofet'!N41+'P3 - Beit Berl'!N41+'P4 - Kaye'!N41+'P5 - Bucharest'!N41+'P6 - Exeter'!N41+'P7 - Tallin'!N41+'P8 - Gordon'!N41+'P9 - Sakhnin'!N41+'P10 - Talpiot'!N41+'P11- Salzburg'!N41)</f>
        <v/>
      </c>
      <c r="O41" s="36">
        <f>IF('P1 - Kibbutzim'!O41+'P2 - Mofet'!O41+'P3 - Beit Berl'!O41+'P4 - Kaye'!O41+'P5 - Bucharest'!O41+'P6 - Exeter'!O41+'P7 - Tallin'!O41+'P8 - Gordon'!O41+'P9 - Sakhnin'!O41+'P10 - Talpiot'!O41+'P11- Salzburg'!O41=0,"",'P1 - Kibbutzim'!O41+'P2 - Mofet'!O41+'P3 - Beit Berl'!O41+'P4 - Kaye'!O41+'P5 - Bucharest'!O41+'P6 - Exeter'!O41+'P7 - Tallin'!O41+'P8 - Gordon'!O41+'P9 - Sakhnin'!O41+'P10 - Talpiot'!O41+'P11- Salzburg'!O41)</f>
        <v>2</v>
      </c>
      <c r="P41" s="36" t="str">
        <f>IF('P1 - Kibbutzim'!P41+'P2 - Mofet'!P41+'P3 - Beit Berl'!P41+'P4 - Kaye'!P41+'P5 - Bucharest'!P41+'P6 - Exeter'!P41+'P7 - Tallin'!P41+'P8 - Gordon'!P41+'P9 - Sakhnin'!P41+'P10 - Talpiot'!P41+'P11- Salzburg'!P41=0,"",'P1 - Kibbutzim'!P41+'P2 - Mofet'!P41+'P3 - Beit Berl'!P41+'P4 - Kaye'!P41+'P5 - Bucharest'!P41+'P6 - Exeter'!P41+'P7 - Tallin'!P41+'P8 - Gordon'!P41+'P9 - Sakhnin'!P41+'P10 - Talpiot'!P41+'P11- Salzburg'!P41)</f>
        <v/>
      </c>
      <c r="Q41" s="36" t="str">
        <f>IF('P1 - Kibbutzim'!Q41+'P2 - Mofet'!Q41+'P3 - Beit Berl'!Q41+'P4 - Kaye'!Q41+'P5 - Bucharest'!Q41+'P6 - Exeter'!Q41+'P7 - Tallin'!Q41+'P8 - Gordon'!Q41+'P9 - Sakhnin'!Q41+'P10 - Talpiot'!Q41+'P11- Salzburg'!Q41=0,"",'P1 - Kibbutzim'!Q41+'P2 - Mofet'!Q41+'P3 - Beit Berl'!Q41+'P4 - Kaye'!Q41+'P5 - Bucharest'!Q41+'P6 - Exeter'!Q41+'P7 - Tallin'!Q41+'P8 - Gordon'!Q41+'P9 - Sakhnin'!Q41+'P10 - Talpiot'!Q41+'P11- Salzburg'!Q41)</f>
        <v/>
      </c>
      <c r="R41" s="37">
        <f>IF('P1 - Kibbutzim'!R41+'P2 - Mofet'!R41+'P3 - Beit Berl'!R41+'P4 - Kaye'!R41+'P5 - Bucharest'!R41+'P6 - Exeter'!R41+'P7 - Tallin'!R41+'P8 - Gordon'!R41+'P9 - Sakhnin'!R41+'P10 - Talpiot'!R41+'P11- Salzburg'!R41=0,"",'P1 - Kibbutzim'!R41+'P2 - Mofet'!R41+'P3 - Beit Berl'!R41+'P4 - Kaye'!R41+'P5 - Bucharest'!R41+'P6 - Exeter'!R41+'P7 - Tallin'!R41+'P8 - Gordon'!R41+'P9 - Sakhnin'!R41+'P10 - Talpiot'!R41+'P11- Salzburg'!R41)</f>
        <v>2</v>
      </c>
      <c r="S41" s="37" t="str">
        <f>IF('P1 - Kibbutzim'!S41+'P2 - Mofet'!S41+'P3 - Beit Berl'!S41+'P4 - Kaye'!S41+'P5 - Bucharest'!S41+'P6 - Exeter'!S41+'P7 - Tallin'!S41+'P8 - Gordon'!S41+'P9 - Sakhnin'!S41+'P10 - Talpiot'!S41+'P11- Salzburg'!S41=0,"",'P1 - Kibbutzim'!S41+'P2 - Mofet'!S41+'P3 - Beit Berl'!S41+'P4 - Kaye'!S41+'P5 - Bucharest'!S41+'P6 - Exeter'!S41+'P7 - Tallin'!S41+'P8 - Gordon'!S41+'P9 - Sakhnin'!S41+'P10 - Talpiot'!S41+'P11- Salzburg'!S41)</f>
        <v/>
      </c>
      <c r="T41" s="36" t="str">
        <f>IF('P1 - Kibbutzim'!T41+'P2 - Mofet'!T41+'P3 - Beit Berl'!T41+'P4 - Kaye'!T41+'P5 - Bucharest'!T41+'P6 - Exeter'!T41+'P7 - Tallin'!T41+'P8 - Gordon'!T41+'P9 - Sakhnin'!T41+'P10 - Talpiot'!T41+'P11- Salzburg'!T41=0,"",'P1 - Kibbutzim'!T41+'P2 - Mofet'!T41+'P3 - Beit Berl'!T41+'P4 - Kaye'!T41+'P5 - Bucharest'!T41+'P6 - Exeter'!T41+'P7 - Tallin'!T41+'P8 - Gordon'!T41+'P9 - Sakhnin'!T41+'P10 - Talpiot'!T41+'P11- Salzburg'!T41)</f>
        <v/>
      </c>
      <c r="U41" s="36" t="str">
        <f>IF('P1 - Kibbutzim'!U41+'P2 - Mofet'!U41+'P3 - Beit Berl'!U41+'P4 - Kaye'!U41+'P5 - Bucharest'!U41+'P6 - Exeter'!U41+'P7 - Tallin'!U41+'P8 - Gordon'!U41+'P9 - Sakhnin'!U41+'P10 - Talpiot'!U41+'P11- Salzburg'!U41=0,"",'P1 - Kibbutzim'!U41+'P2 - Mofet'!U41+'P3 - Beit Berl'!U41+'P4 - Kaye'!U41+'P5 - Bucharest'!U41+'P6 - Exeter'!U41+'P7 - Tallin'!U41+'P8 - Gordon'!U41+'P9 - Sakhnin'!U41+'P10 - Talpiot'!U41+'P11- Salzburg'!U41)</f>
        <v/>
      </c>
      <c r="V41" s="36">
        <f>IF('P1 - Kibbutzim'!V41+'P2 - Mofet'!V41+'P3 - Beit Berl'!V41+'P4 - Kaye'!V41+'P5 - Bucharest'!V41+'P6 - Exeter'!V41+'P7 - Tallin'!V41+'P8 - Gordon'!V41+'P9 - Sakhnin'!V41+'P10 - Talpiot'!V41+'P11- Salzburg'!V41=0,"",'P1 - Kibbutzim'!V41+'P2 - Mofet'!V41+'P3 - Beit Berl'!V41+'P4 - Kaye'!V41+'P5 - Bucharest'!V41+'P6 - Exeter'!V41+'P7 - Tallin'!V41+'P8 - Gordon'!V41+'P9 - Sakhnin'!V41+'P10 - Talpiot'!V41+'P11- Salzburg'!V41)</f>
        <v>2</v>
      </c>
      <c r="W41" s="36">
        <f>IF('P1 - Kibbutzim'!W41+'P2 - Mofet'!W41+'P3 - Beit Berl'!W41+'P4 - Kaye'!W41+'P5 - Bucharest'!W41+'P6 - Exeter'!W41+'P7 - Tallin'!W41+'P8 - Gordon'!W41+'P9 - Sakhnin'!W41+'P10 - Talpiot'!W41+'P11- Salzburg'!W41=0,"",'P1 - Kibbutzim'!W41+'P2 - Mofet'!W41+'P3 - Beit Berl'!W41+'P4 - Kaye'!W41+'P5 - Bucharest'!W41+'P6 - Exeter'!W41+'P7 - Tallin'!W41+'P8 - Gordon'!W41+'P9 - Sakhnin'!W41+'P10 - Talpiot'!W41+'P11- Salzburg'!W41)</f>
        <v>2</v>
      </c>
      <c r="X41" s="36">
        <f>IF('P1 - Kibbutzim'!X41+'P2 - Mofet'!X41+'P3 - Beit Berl'!X41+'P4 - Kaye'!X41+'P5 - Bucharest'!X41+'P6 - Exeter'!X41+'P7 - Tallin'!X41+'P8 - Gordon'!X41+'P9 - Sakhnin'!X41+'P10 - Talpiot'!X41+'P11- Salzburg'!X41=0,"",'P1 - Kibbutzim'!X41+'P2 - Mofet'!X41+'P3 - Beit Berl'!X41+'P4 - Kaye'!X41+'P5 - Bucharest'!X41+'P6 - Exeter'!X41+'P7 - Tallin'!X41+'P8 - Gordon'!X41+'P9 - Sakhnin'!X41+'P10 - Talpiot'!X41+'P11- Salzburg'!X41)</f>
        <v>3</v>
      </c>
      <c r="Y41" s="36">
        <f>IF('P1 - Kibbutzim'!Y41+'P2 - Mofet'!Y41+'P3 - Beit Berl'!Y41+'P4 - Kaye'!Y41+'P5 - Bucharest'!Y41+'P6 - Exeter'!Y41+'P7 - Tallin'!Y41+'P8 - Gordon'!Y41+'P9 - Sakhnin'!Y41+'P10 - Talpiot'!Y41+'P11- Salzburg'!Y41=0,"",'P1 - Kibbutzim'!Y41+'P2 - Mofet'!Y41+'P3 - Beit Berl'!Y41+'P4 - Kaye'!Y41+'P5 - Bucharest'!Y41+'P6 - Exeter'!Y41+'P7 - Tallin'!Y41+'P8 - Gordon'!Y41+'P9 - Sakhnin'!Y41+'P10 - Talpiot'!Y41+'P11- Salzburg'!Y41)</f>
        <v>2</v>
      </c>
      <c r="Z41" s="36">
        <f>IF('P1 - Kibbutzim'!Z41+'P2 - Mofet'!Z41+'P3 - Beit Berl'!Z41+'P4 - Kaye'!Z41+'P5 - Bucharest'!Z41+'P6 - Exeter'!Z41+'P7 - Tallin'!Z41+'P8 - Gordon'!Z41+'P9 - Sakhnin'!Z41+'P10 - Talpiot'!Z41+'P11- Salzburg'!Z41=0,"",'P1 - Kibbutzim'!Z41+'P2 - Mofet'!Z41+'P3 - Beit Berl'!Z41+'P4 - Kaye'!Z41+'P5 - Bucharest'!Z41+'P6 - Exeter'!Z41+'P7 - Tallin'!Z41+'P8 - Gordon'!Z41+'P9 - Sakhnin'!Z41+'P10 - Talpiot'!Z41+'P11- Salzburg'!Z41)</f>
        <v>3</v>
      </c>
      <c r="AA41" s="36">
        <f>IF('P1 - Kibbutzim'!AA41+'P2 - Mofet'!AA41+'P3 - Beit Berl'!AA41+'P4 - Kaye'!AA41+'P5 - Bucharest'!AA41+'P6 - Exeter'!AA41+'P7 - Tallin'!AA41+'P8 - Gordon'!AA41+'P9 - Sakhnin'!AA41+'P10 - Talpiot'!AA41+'P11- Salzburg'!AA41=0,"",'P1 - Kibbutzim'!AA41+'P2 - Mofet'!AA41+'P3 - Beit Berl'!AA41+'P4 - Kaye'!AA41+'P5 - Bucharest'!AA41+'P6 - Exeter'!AA41+'P7 - Tallin'!AA41+'P8 - Gordon'!AA41+'P9 - Sakhnin'!AA41+'P10 - Talpiot'!AA41+'P11- Salzburg'!AA41)</f>
        <v>2</v>
      </c>
      <c r="AB41" s="36">
        <f>IF('P1 - Kibbutzim'!AB41+'P2 - Mofet'!AB41+'P3 - Beit Berl'!AB41+'P4 - Kaye'!AB41+'P5 - Bucharest'!AB41+'P6 - Exeter'!AB41+'P7 - Tallin'!AB41+'P8 - Gordon'!AB41+'P9 - Sakhnin'!AB41+'P10 - Talpiot'!AB41+'P11- Salzburg'!AB41=0,"",'P1 - Kibbutzim'!AB41+'P2 - Mofet'!AB41+'P3 - Beit Berl'!AB41+'P4 - Kaye'!AB41+'P5 - Bucharest'!AB41+'P6 - Exeter'!AB41+'P7 - Tallin'!AB41+'P8 - Gordon'!AB41+'P9 - Sakhnin'!AB41+'P10 - Talpiot'!AB41+'P11- Salzburg'!AB41)</f>
        <v>3</v>
      </c>
      <c r="AC41" s="36">
        <f>IF('P1 - Kibbutzim'!AC41+'P2 - Mofet'!AC41+'P3 - Beit Berl'!AC41+'P4 - Kaye'!AC41+'P5 - Bucharest'!AC41+'P6 - Exeter'!AC41+'P7 - Tallin'!AC41+'P8 - Gordon'!AC41+'P9 - Sakhnin'!AC41+'P10 - Talpiot'!AC41+'P11- Salzburg'!AC41=0,"",'P1 - Kibbutzim'!AC41+'P2 - Mofet'!AC41+'P3 - Beit Berl'!AC41+'P4 - Kaye'!AC41+'P5 - Bucharest'!AC41+'P6 - Exeter'!AC41+'P7 - Tallin'!AC41+'P8 - Gordon'!AC41+'P9 - Sakhnin'!AC41+'P10 - Talpiot'!AC41+'P11- Salzburg'!AC41)</f>
        <v>2</v>
      </c>
      <c r="AD41" s="37">
        <f>IF('P1 - Kibbutzim'!AD41+'P2 - Mofet'!AD41+'P3 - Beit Berl'!AD41+'P4 - Kaye'!AD41+'P5 - Bucharest'!AD41+'P6 - Exeter'!AD41+'P7 - Tallin'!AD41+'P8 - Gordon'!AD41+'P9 - Sakhnin'!AD41+'P10 - Talpiot'!AD41+'P11- Salzburg'!AD41=0,"",'P1 - Kibbutzim'!AD41+'P2 - Mofet'!AD41+'P3 - Beit Berl'!AD41+'P4 - Kaye'!AD41+'P5 - Bucharest'!AD41+'P6 - Exeter'!AD41+'P7 - Tallin'!AD41+'P8 - Gordon'!AD41+'P9 - Sakhnin'!AD41+'P10 - Talpiot'!AD41+'P11- Salzburg'!AD41)</f>
        <v>3</v>
      </c>
      <c r="AE41" s="37">
        <f>IF('P1 - Kibbutzim'!AE41+'P2 - Mofet'!AE41+'P3 - Beit Berl'!AE41+'P4 - Kaye'!AE41+'P5 - Bucharest'!AE41+'P6 - Exeter'!AE41+'P7 - Tallin'!AE41+'P8 - Gordon'!AE41+'P9 - Sakhnin'!AE41+'P10 - Talpiot'!AE41+'P11- Salzburg'!AE41=0,"",'P1 - Kibbutzim'!AE41+'P2 - Mofet'!AE41+'P3 - Beit Berl'!AE41+'P4 - Kaye'!AE41+'P5 - Bucharest'!AE41+'P6 - Exeter'!AE41+'P7 - Tallin'!AE41+'P8 - Gordon'!AE41+'P9 - Sakhnin'!AE41+'P10 - Talpiot'!AE41+'P11- Salzburg'!AE41)</f>
        <v>2</v>
      </c>
      <c r="AF41" s="36">
        <f>IF('P1 - Kibbutzim'!AF41+'P2 - Mofet'!AF41+'P3 - Beit Berl'!AF41+'P4 - Kaye'!AF41+'P5 - Bucharest'!AF41+'P6 - Exeter'!AF41+'P7 - Tallin'!AF41+'P8 - Gordon'!AF41+'P9 - Sakhnin'!AF41+'P10 - Talpiot'!AF41+'P11- Salzburg'!AF41=0,"",'P1 - Kibbutzim'!AF41+'P2 - Mofet'!AF41+'P3 - Beit Berl'!AF41+'P4 - Kaye'!AF41+'P5 - Bucharest'!AF41+'P6 - Exeter'!AF41+'P7 - Tallin'!AF41+'P8 - Gordon'!AF41+'P9 - Sakhnin'!AF41+'P10 - Talpiot'!AF41+'P11- Salzburg'!AF41)</f>
        <v>1</v>
      </c>
      <c r="AG41" s="36">
        <f>IF('P1 - Kibbutzim'!AG41+'P2 - Mofet'!AG41+'P3 - Beit Berl'!AG41+'P4 - Kaye'!AG41+'P5 - Bucharest'!AG41+'P6 - Exeter'!AG41+'P7 - Tallin'!AG41+'P8 - Gordon'!AG41+'P9 - Sakhnin'!AG41+'P10 - Talpiot'!AG41+'P11- Salzburg'!AG41=0,"",'P1 - Kibbutzim'!AG41+'P2 - Mofet'!AG41+'P3 - Beit Berl'!AG41+'P4 - Kaye'!AG41+'P5 - Bucharest'!AG41+'P6 - Exeter'!AG41+'P7 - Tallin'!AG41+'P8 - Gordon'!AG41+'P9 - Sakhnin'!AG41+'P10 - Talpiot'!AG41+'P11- Salzburg'!AG41)</f>
        <v>3</v>
      </c>
      <c r="AH41" s="36">
        <f>IF('P1 - Kibbutzim'!AH41+'P2 - Mofet'!AH41+'P3 - Beit Berl'!AH41+'P4 - Kaye'!AH41+'P5 - Bucharest'!AH41+'P6 - Exeter'!AH41+'P7 - Tallin'!AH41+'P8 - Gordon'!AH41+'P9 - Sakhnin'!AH41+'P10 - Talpiot'!AH41+'P11- Salzburg'!AH41=0,"",'P1 - Kibbutzim'!AH41+'P2 - Mofet'!AH41+'P3 - Beit Berl'!AH41+'P4 - Kaye'!AH41+'P5 - Bucharest'!AH41+'P6 - Exeter'!AH41+'P7 - Tallin'!AH41+'P8 - Gordon'!AH41+'P9 - Sakhnin'!AH41+'P10 - Talpiot'!AH41+'P11- Salzburg'!AH41)</f>
        <v>3</v>
      </c>
      <c r="AI41" s="36">
        <f>IF('P1 - Kibbutzim'!AI41+'P2 - Mofet'!AI41+'P3 - Beit Berl'!AI41+'P4 - Kaye'!AI41+'P5 - Bucharest'!AI41+'P6 - Exeter'!AI41+'P7 - Tallin'!AI41+'P8 - Gordon'!AI41+'P9 - Sakhnin'!AI41+'P10 - Talpiot'!AI41+'P11- Salzburg'!AI41=0,"",'P1 - Kibbutzim'!AI41+'P2 - Mofet'!AI41+'P3 - Beit Berl'!AI41+'P4 - Kaye'!AI41+'P5 - Bucharest'!AI41+'P6 - Exeter'!AI41+'P7 - Tallin'!AI41+'P8 - Gordon'!AI41+'P9 - Sakhnin'!AI41+'P10 - Talpiot'!AI41+'P11- Salzburg'!AI41)</f>
        <v>3</v>
      </c>
      <c r="AJ41" s="36">
        <f>IF('P1 - Kibbutzim'!AJ41+'P2 - Mofet'!AJ41+'P3 - Beit Berl'!AJ41+'P4 - Kaye'!AJ41+'P5 - Bucharest'!AJ41+'P6 - Exeter'!AJ41+'P7 - Tallin'!AJ41+'P8 - Gordon'!AJ41+'P9 - Sakhnin'!AJ41+'P10 - Talpiot'!AJ41+'P11- Salzburg'!AJ41=0,"",'P1 - Kibbutzim'!AJ41+'P2 - Mofet'!AJ41+'P3 - Beit Berl'!AJ41+'P4 - Kaye'!AJ41+'P5 - Bucharest'!AJ41+'P6 - Exeter'!AJ41+'P7 - Tallin'!AJ41+'P8 - Gordon'!AJ41+'P9 - Sakhnin'!AJ41+'P10 - Talpiot'!AJ41+'P11- Salzburg'!AJ41)</f>
        <v>3</v>
      </c>
      <c r="AK41" s="36">
        <f>IF('P1 - Kibbutzim'!AK41+'P2 - Mofet'!AK41+'P3 - Beit Berl'!AK41+'P4 - Kaye'!AK41+'P5 - Bucharest'!AK41+'P6 - Exeter'!AK41+'P7 - Tallin'!AK41+'P8 - Gordon'!AK41+'P9 - Sakhnin'!AK41+'P10 - Talpiot'!AK41+'P11- Salzburg'!AK41=0,"",'P1 - Kibbutzim'!AK41+'P2 - Mofet'!AK41+'P3 - Beit Berl'!AK41+'P4 - Kaye'!AK41+'P5 - Bucharest'!AK41+'P6 - Exeter'!AK41+'P7 - Tallin'!AK41+'P8 - Gordon'!AK41+'P9 - Sakhnin'!AK41+'P10 - Talpiot'!AK41+'P11- Salzburg'!AK41)</f>
        <v>3</v>
      </c>
      <c r="AL41" s="36">
        <f>IF('P1 - Kibbutzim'!AL41+'P2 - Mofet'!AL41+'P3 - Beit Berl'!AL41+'P4 - Kaye'!AL41+'P5 - Bucharest'!AL41+'P6 - Exeter'!AL41+'P7 - Tallin'!AL41+'P8 - Gordon'!AL41+'P9 - Sakhnin'!AL41+'P10 - Talpiot'!AL41+'P11- Salzburg'!AL41=0,"",'P1 - Kibbutzim'!AL41+'P2 - Mofet'!AL41+'P3 - Beit Berl'!AL41+'P4 - Kaye'!AL41+'P5 - Bucharest'!AL41+'P6 - Exeter'!AL41+'P7 - Tallin'!AL41+'P8 - Gordon'!AL41+'P9 - Sakhnin'!AL41+'P10 - Talpiot'!AL41+'P11- Salzburg'!AL41)</f>
        <v>3</v>
      </c>
      <c r="AM41" s="36">
        <f>IF('P1 - Kibbutzim'!AM41+'P2 - Mofet'!AM41+'P3 - Beit Berl'!AM41+'P4 - Kaye'!AM41+'P5 - Bucharest'!AM41+'P6 - Exeter'!AM41+'P7 - Tallin'!AM41+'P8 - Gordon'!AM41+'P9 - Sakhnin'!AM41+'P10 - Talpiot'!AM41+'P11- Salzburg'!AM41=0,"",'P1 - Kibbutzim'!AM41+'P2 - Mofet'!AM41+'P3 - Beit Berl'!AM41+'P4 - Kaye'!AM41+'P5 - Bucharest'!AM41+'P6 - Exeter'!AM41+'P7 - Tallin'!AM41+'P8 - Gordon'!AM41+'P9 - Sakhnin'!AM41+'P10 - Talpiot'!AM41+'P11- Salzburg'!AM41)</f>
        <v>3</v>
      </c>
      <c r="AN41" s="36">
        <f>IF('P1 - Kibbutzim'!AN41+'P2 - Mofet'!AN41+'P3 - Beit Berl'!AN41+'P4 - Kaye'!AN41+'P5 - Bucharest'!AN41+'P6 - Exeter'!AN41+'P7 - Tallin'!AN41+'P8 - Gordon'!AN41+'P9 - Sakhnin'!AN41+'P10 - Talpiot'!AN41+'P11- Salzburg'!AN41=0,"",'P1 - Kibbutzim'!AN41+'P2 - Mofet'!AN41+'P3 - Beit Berl'!AN41+'P4 - Kaye'!AN41+'P5 - Bucharest'!AN41+'P6 - Exeter'!AN41+'P7 - Tallin'!AN41+'P8 - Gordon'!AN41+'P9 - Sakhnin'!AN41+'P10 - Talpiot'!AN41+'P11- Salzburg'!AN41)</f>
        <v>3</v>
      </c>
      <c r="AO41" s="36">
        <f>IF('P1 - Kibbutzim'!AO41+'P2 - Mofet'!AO41+'P3 - Beit Berl'!AO41+'P4 - Kaye'!AO41+'P5 - Bucharest'!AO41+'P6 - Exeter'!AO41+'P7 - Tallin'!AO41+'P8 - Gordon'!AO41+'P9 - Sakhnin'!AO41+'P10 - Talpiot'!AO41+'P11- Salzburg'!AO41=0,"",'P1 - Kibbutzim'!AO41+'P2 - Mofet'!AO41+'P3 - Beit Berl'!AO41+'P4 - Kaye'!AO41+'P5 - Bucharest'!AO41+'P6 - Exeter'!AO41+'P7 - Tallin'!AO41+'P8 - Gordon'!AO41+'P9 - Sakhnin'!AO41+'P10 - Talpiot'!AO41+'P11- Salzburg'!AO41)</f>
        <v>3</v>
      </c>
      <c r="AP41" s="37">
        <f>IF('P1 - Kibbutzim'!AP41+'P2 - Mofet'!AP41+'P3 - Beit Berl'!AP41+'P4 - Kaye'!AP41+'P5 - Bucharest'!AP41+'P6 - Exeter'!AP41+'P7 - Tallin'!AP41+'P8 - Gordon'!AP41+'P9 - Sakhnin'!AP41+'P10 - Talpiot'!AP41+'P11- Salzburg'!AP41=0,"",'P1 - Kibbutzim'!AP41+'P2 - Mofet'!AP41+'P3 - Beit Berl'!AP41+'P4 - Kaye'!AP41+'P5 - Bucharest'!AP41+'P6 - Exeter'!AP41+'P7 - Tallin'!AP41+'P8 - Gordon'!AP41+'P9 - Sakhnin'!AP41+'P10 - Talpiot'!AP41+'P11- Salzburg'!AP41)</f>
        <v>3</v>
      </c>
      <c r="AQ41" s="37">
        <f>IF('P1 - Kibbutzim'!AQ41+'P2 - Mofet'!AQ41+'P3 - Beit Berl'!AQ41+'P4 - Kaye'!AQ41+'P5 - Bucharest'!AQ41+'P6 - Exeter'!AQ41+'P7 - Tallin'!AQ41+'P8 - Gordon'!AQ41+'P9 - Sakhnin'!AQ41+'P10 - Talpiot'!AQ41+'P11- Salzburg'!AQ41=0,"",'P1 - Kibbutzim'!AQ41+'P2 - Mofet'!AQ41+'P3 - Beit Berl'!AQ41+'P4 - Kaye'!AQ41+'P5 - Bucharest'!AQ41+'P6 - Exeter'!AQ41+'P7 - Tallin'!AQ41+'P8 - Gordon'!AQ41+'P9 - Sakhnin'!AQ41+'P10 - Talpiot'!AQ41+'P11- Salzburg'!AQ41)</f>
        <v>3</v>
      </c>
      <c r="AR41" s="36">
        <f>IF('P1 - Kibbutzim'!AR41+'P2 - Mofet'!AR41+'P3 - Beit Berl'!AR41+'P4 - Kaye'!AR41+'P5 - Bucharest'!AR41+'P6 - Exeter'!AR41+'P7 - Tallin'!AR41+'P8 - Gordon'!AR41+'P9 - Sakhnin'!AR41+'P10 - Talpiot'!AR41+'P11- Salzburg'!AR41=0,"",'P1 - Kibbutzim'!AR41+'P2 - Mofet'!AR41+'P3 - Beit Berl'!AR41+'P4 - Kaye'!AR41+'P5 - Bucharest'!AR41+'P6 - Exeter'!AR41+'P7 - Tallin'!AR41+'P8 - Gordon'!AR41+'P9 - Sakhnin'!AR41+'P10 - Talpiot'!AR41+'P11- Salzburg'!AR41)</f>
        <v>3</v>
      </c>
      <c r="AS41" s="36">
        <f>IF('P1 - Kibbutzim'!AS41+'P2 - Mofet'!AS41+'P3 - Beit Berl'!AS41+'P4 - Kaye'!AS41+'P5 - Bucharest'!AS41+'P6 - Exeter'!AS41+'P7 - Tallin'!AS41+'P8 - Gordon'!AS41+'P9 - Sakhnin'!AS41+'P10 - Talpiot'!AS41+'P11- Salzburg'!AS41=0,"",'P1 - Kibbutzim'!AS41+'P2 - Mofet'!AS41+'P3 - Beit Berl'!AS41+'P4 - Kaye'!AS41+'P5 - Bucharest'!AS41+'P6 - Exeter'!AS41+'P7 - Tallin'!AS41+'P8 - Gordon'!AS41+'P9 - Sakhnin'!AS41+'P10 - Talpiot'!AS41+'P11- Salzburg'!AS41)</f>
        <v>3</v>
      </c>
      <c r="AU41" s="132">
        <f t="shared" si="2"/>
        <v>4</v>
      </c>
      <c r="AV41" s="132">
        <f t="shared" si="3"/>
        <v>28</v>
      </c>
      <c r="AW41" s="132">
        <f t="shared" si="4"/>
        <v>36</v>
      </c>
    </row>
    <row r="42" spans="1:49" ht="15" customHeight="1" x14ac:dyDescent="0.35">
      <c r="A42" s="11"/>
      <c r="B42" s="12" t="s">
        <v>98</v>
      </c>
      <c r="C42" s="14" t="s">
        <v>40</v>
      </c>
      <c r="D42" s="3"/>
      <c r="E42" s="8"/>
      <c r="F42" s="8"/>
      <c r="G42" s="76"/>
      <c r="H42" s="56"/>
      <c r="I42" s="56"/>
      <c r="J42" s="34" t="str">
        <f>IF('P1 - Kibbutzim'!J42+'P2 - Mofet'!J42+'P3 - Beit Berl'!J42+'P4 - Kaye'!J42+'P5 - Bucharest'!J42+'P6 - Exeter'!J42+'P7 - Tallin'!J42+'P8 - Gordon'!J42+'P9 - Sakhnin'!J42+'P10 - Talpiot'!J42+'P11- Salzburg'!J42=0,"",'P1 - Kibbutzim'!J42+'P2 - Mofet'!J42+'P3 - Beit Berl'!J42+'P4 - Kaye'!J42+'P5 - Bucharest'!J42+'P6 - Exeter'!J42+'P7 - Tallin'!J42+'P8 - Gordon'!J42+'P9 - Sakhnin'!J42+'P10 - Talpiot'!J42+'P11- Salzburg'!J42)</f>
        <v/>
      </c>
      <c r="K42" s="34" t="str">
        <f>IF('P1 - Kibbutzim'!K42+'P2 - Mofet'!K42+'P3 - Beit Berl'!K42+'P4 - Kaye'!K42+'P5 - Bucharest'!K42+'P6 - Exeter'!K42+'P7 - Tallin'!K42+'P8 - Gordon'!K42+'P9 - Sakhnin'!K42+'P10 - Talpiot'!K42+'P11- Salzburg'!K42=0,"",'P1 - Kibbutzim'!K42+'P2 - Mofet'!K42+'P3 - Beit Berl'!K42+'P4 - Kaye'!K42+'P5 - Bucharest'!K42+'P6 - Exeter'!K42+'P7 - Tallin'!K42+'P8 - Gordon'!K42+'P9 - Sakhnin'!K42+'P10 - Talpiot'!K42+'P11- Salzburg'!K42)</f>
        <v/>
      </c>
      <c r="L42" s="34" t="str">
        <f>IF('P1 - Kibbutzim'!L42+'P2 - Mofet'!L42+'P3 - Beit Berl'!L42+'P4 - Kaye'!L42+'P5 - Bucharest'!L42+'P6 - Exeter'!L42+'P7 - Tallin'!L42+'P8 - Gordon'!L42+'P9 - Sakhnin'!L42+'P10 - Talpiot'!L42+'P11- Salzburg'!L42=0,"",'P1 - Kibbutzim'!L42+'P2 - Mofet'!L42+'P3 - Beit Berl'!L42+'P4 - Kaye'!L42+'P5 - Bucharest'!L42+'P6 - Exeter'!L42+'P7 - Tallin'!L42+'P8 - Gordon'!L42+'P9 - Sakhnin'!L42+'P10 - Talpiot'!L42+'P11- Salzburg'!L42)</f>
        <v/>
      </c>
      <c r="M42" s="34" t="str">
        <f>IF('P1 - Kibbutzim'!M42+'P2 - Mofet'!M42+'P3 - Beit Berl'!M42+'P4 - Kaye'!M42+'P5 - Bucharest'!M42+'P6 - Exeter'!M42+'P7 - Tallin'!M42+'P8 - Gordon'!M42+'P9 - Sakhnin'!M42+'P10 - Talpiot'!M42+'P11- Salzburg'!M42=0,"",'P1 - Kibbutzim'!M42+'P2 - Mofet'!M42+'P3 - Beit Berl'!M42+'P4 - Kaye'!M42+'P5 - Bucharest'!M42+'P6 - Exeter'!M42+'P7 - Tallin'!M42+'P8 - Gordon'!M42+'P9 - Sakhnin'!M42+'P10 - Talpiot'!M42+'P11- Salzburg'!M42)</f>
        <v/>
      </c>
      <c r="N42" s="34" t="str">
        <f>IF('P1 - Kibbutzim'!N42+'P2 - Mofet'!N42+'P3 - Beit Berl'!N42+'P4 - Kaye'!N42+'P5 - Bucharest'!N42+'P6 - Exeter'!N42+'P7 - Tallin'!N42+'P8 - Gordon'!N42+'P9 - Sakhnin'!N42+'P10 - Talpiot'!N42+'P11- Salzburg'!N42=0,"",'P1 - Kibbutzim'!N42+'P2 - Mofet'!N42+'P3 - Beit Berl'!N42+'P4 - Kaye'!N42+'P5 - Bucharest'!N42+'P6 - Exeter'!N42+'P7 - Tallin'!N42+'P8 - Gordon'!N42+'P9 - Sakhnin'!N42+'P10 - Talpiot'!N42+'P11- Salzburg'!N42)</f>
        <v/>
      </c>
      <c r="O42" s="35" t="str">
        <f>IF('P1 - Kibbutzim'!O42+'P2 - Mofet'!O42+'P3 - Beit Berl'!O42+'P4 - Kaye'!O42+'P5 - Bucharest'!O42+'P6 - Exeter'!O42+'P7 - Tallin'!O42+'P8 - Gordon'!O42+'P9 - Sakhnin'!O42+'P10 - Talpiot'!O42+'P11- Salzburg'!O42=0,"",'P1 - Kibbutzim'!O42+'P2 - Mofet'!O42+'P3 - Beit Berl'!O42+'P4 - Kaye'!O42+'P5 - Bucharest'!O42+'P6 - Exeter'!O42+'P7 - Tallin'!O42+'P8 - Gordon'!O42+'P9 - Sakhnin'!O42+'P10 - Talpiot'!O42+'P11- Salzburg'!O42)</f>
        <v/>
      </c>
      <c r="P42" s="44" t="str">
        <f>IF('P1 - Kibbutzim'!P42+'P2 - Mofet'!P42+'P3 - Beit Berl'!P42+'P4 - Kaye'!P42+'P5 - Bucharest'!P42+'P6 - Exeter'!P42+'P7 - Tallin'!P42+'P8 - Gordon'!P42+'P9 - Sakhnin'!P42+'P10 - Talpiot'!P42+'P11- Salzburg'!P42=0,"",'P1 - Kibbutzim'!P42+'P2 - Mofet'!P42+'P3 - Beit Berl'!P42+'P4 - Kaye'!P42+'P5 - Bucharest'!P42+'P6 - Exeter'!P42+'P7 - Tallin'!P42+'P8 - Gordon'!P42+'P9 - Sakhnin'!P42+'P10 - Talpiot'!P42+'P11- Salzburg'!P42)</f>
        <v/>
      </c>
      <c r="Q42" s="44" t="str">
        <f>IF('P1 - Kibbutzim'!Q42+'P2 - Mofet'!Q42+'P3 - Beit Berl'!Q42+'P4 - Kaye'!Q42+'P5 - Bucharest'!Q42+'P6 - Exeter'!Q42+'P7 - Tallin'!Q42+'P8 - Gordon'!Q42+'P9 - Sakhnin'!Q42+'P10 - Talpiot'!Q42+'P11- Salzburg'!Q42=0,"",'P1 - Kibbutzim'!Q42+'P2 - Mofet'!Q42+'P3 - Beit Berl'!Q42+'P4 - Kaye'!Q42+'P5 - Bucharest'!Q42+'P6 - Exeter'!Q42+'P7 - Tallin'!Q42+'P8 - Gordon'!Q42+'P9 - Sakhnin'!Q42+'P10 - Talpiot'!Q42+'P11- Salzburg'!Q42)</f>
        <v/>
      </c>
      <c r="R42" s="37" t="str">
        <f>IF('P1 - Kibbutzim'!R42+'P2 - Mofet'!R42+'P3 - Beit Berl'!R42+'P4 - Kaye'!R42+'P5 - Bucharest'!R42+'P6 - Exeter'!R42+'P7 - Tallin'!R42+'P8 - Gordon'!R42+'P9 - Sakhnin'!R42+'P10 - Talpiot'!R42+'P11- Salzburg'!R42=0,"",'P1 - Kibbutzim'!R42+'P2 - Mofet'!R42+'P3 - Beit Berl'!R42+'P4 - Kaye'!R42+'P5 - Bucharest'!R42+'P6 - Exeter'!R42+'P7 - Tallin'!R42+'P8 - Gordon'!R42+'P9 - Sakhnin'!R42+'P10 - Talpiot'!R42+'P11- Salzburg'!R42)</f>
        <v/>
      </c>
      <c r="S42" s="37" t="str">
        <f>IF('P1 - Kibbutzim'!S42+'P2 - Mofet'!S42+'P3 - Beit Berl'!S42+'P4 - Kaye'!S42+'P5 - Bucharest'!S42+'P6 - Exeter'!S42+'P7 - Tallin'!S42+'P8 - Gordon'!S42+'P9 - Sakhnin'!S42+'P10 - Talpiot'!S42+'P11- Salzburg'!S42=0,"",'P1 - Kibbutzim'!S42+'P2 - Mofet'!S42+'P3 - Beit Berl'!S42+'P4 - Kaye'!S42+'P5 - Bucharest'!S42+'P6 - Exeter'!S42+'P7 - Tallin'!S42+'P8 - Gordon'!S42+'P9 - Sakhnin'!S42+'P10 - Talpiot'!S42+'P11- Salzburg'!S42)</f>
        <v/>
      </c>
      <c r="T42" s="44" t="str">
        <f>IF('P1 - Kibbutzim'!T42+'P2 - Mofet'!T42+'P3 - Beit Berl'!T42+'P4 - Kaye'!T42+'P5 - Bucharest'!T42+'P6 - Exeter'!T42+'P7 - Tallin'!T42+'P8 - Gordon'!T42+'P9 - Sakhnin'!T42+'P10 - Talpiot'!T42+'P11- Salzburg'!T42=0,"",'P1 - Kibbutzim'!T42+'P2 - Mofet'!T42+'P3 - Beit Berl'!T42+'P4 - Kaye'!T42+'P5 - Bucharest'!T42+'P6 - Exeter'!T42+'P7 - Tallin'!T42+'P8 - Gordon'!T42+'P9 - Sakhnin'!T42+'P10 - Talpiot'!T42+'P11- Salzburg'!T42)</f>
        <v/>
      </c>
      <c r="U42" s="44" t="str">
        <f>IF('P1 - Kibbutzim'!U42+'P2 - Mofet'!U42+'P3 - Beit Berl'!U42+'P4 - Kaye'!U42+'P5 - Bucharest'!U42+'P6 - Exeter'!U42+'P7 - Tallin'!U42+'P8 - Gordon'!U42+'P9 - Sakhnin'!U42+'P10 - Talpiot'!U42+'P11- Salzburg'!U42=0,"",'P1 - Kibbutzim'!U42+'P2 - Mofet'!U42+'P3 - Beit Berl'!U42+'P4 - Kaye'!U42+'P5 - Bucharest'!U42+'P6 - Exeter'!U42+'P7 - Tallin'!U42+'P8 - Gordon'!U42+'P9 - Sakhnin'!U42+'P10 - Talpiot'!U42+'P11- Salzburg'!U42)</f>
        <v/>
      </c>
      <c r="V42" s="43" t="str">
        <f>IF('P1 - Kibbutzim'!V42+'P2 - Mofet'!V42+'P3 - Beit Berl'!V42+'P4 - Kaye'!V42+'P5 - Bucharest'!V42+'P6 - Exeter'!V42+'P7 - Tallin'!V42+'P8 - Gordon'!V42+'P9 - Sakhnin'!V42+'P10 - Talpiot'!V42+'P11- Salzburg'!V42=0,"",'P1 - Kibbutzim'!V42+'P2 - Mofet'!V42+'P3 - Beit Berl'!V42+'P4 - Kaye'!V42+'P5 - Bucharest'!V42+'P6 - Exeter'!V42+'P7 - Tallin'!V42+'P8 - Gordon'!V42+'P9 - Sakhnin'!V42+'P10 - Talpiot'!V42+'P11- Salzburg'!V42)</f>
        <v/>
      </c>
      <c r="W42" s="36" t="str">
        <f>IF('P1 - Kibbutzim'!W42+'P2 - Mofet'!W42+'P3 - Beit Berl'!W42+'P4 - Kaye'!W42+'P5 - Bucharest'!W42+'P6 - Exeter'!W42+'P7 - Tallin'!W42+'P8 - Gordon'!W42+'P9 - Sakhnin'!W42+'P10 - Talpiot'!W42+'P11- Salzburg'!W42=0,"",'P1 - Kibbutzim'!W42+'P2 - Mofet'!W42+'P3 - Beit Berl'!W42+'P4 - Kaye'!W42+'P5 - Bucharest'!W42+'P6 - Exeter'!W42+'P7 - Tallin'!W42+'P8 - Gordon'!W42+'P9 - Sakhnin'!W42+'P10 - Talpiot'!W42+'P11- Salzburg'!W42)</f>
        <v/>
      </c>
      <c r="X42" s="36" t="str">
        <f>IF('P1 - Kibbutzim'!X42+'P2 - Mofet'!X42+'P3 - Beit Berl'!X42+'P4 - Kaye'!X42+'P5 - Bucharest'!X42+'P6 - Exeter'!X42+'P7 - Tallin'!X42+'P8 - Gordon'!X42+'P9 - Sakhnin'!X42+'P10 - Talpiot'!X42+'P11- Salzburg'!X42=0,"",'P1 - Kibbutzim'!X42+'P2 - Mofet'!X42+'P3 - Beit Berl'!X42+'P4 - Kaye'!X42+'P5 - Bucharest'!X42+'P6 - Exeter'!X42+'P7 - Tallin'!X42+'P8 - Gordon'!X42+'P9 - Sakhnin'!X42+'P10 - Talpiot'!X42+'P11- Salzburg'!X42)</f>
        <v/>
      </c>
      <c r="Y42" s="43" t="str">
        <f>IF('P1 - Kibbutzim'!Y42+'P2 - Mofet'!Y42+'P3 - Beit Berl'!Y42+'P4 - Kaye'!Y42+'P5 - Bucharest'!Y42+'P6 - Exeter'!Y42+'P7 - Tallin'!Y42+'P8 - Gordon'!Y42+'P9 - Sakhnin'!Y42+'P10 - Talpiot'!Y42+'P11- Salzburg'!Y42=0,"",'P1 - Kibbutzim'!Y42+'P2 - Mofet'!Y42+'P3 - Beit Berl'!Y42+'P4 - Kaye'!Y42+'P5 - Bucharest'!Y42+'P6 - Exeter'!Y42+'P7 - Tallin'!Y42+'P8 - Gordon'!Y42+'P9 - Sakhnin'!Y42+'P10 - Talpiot'!Y42+'P11- Salzburg'!Y42)</f>
        <v/>
      </c>
      <c r="Z42" s="36" t="str">
        <f>IF('P1 - Kibbutzim'!Z42+'P2 - Mofet'!Z42+'P3 - Beit Berl'!Z42+'P4 - Kaye'!Z42+'P5 - Bucharest'!Z42+'P6 - Exeter'!Z42+'P7 - Tallin'!Z42+'P8 - Gordon'!Z42+'P9 - Sakhnin'!Z42+'P10 - Talpiot'!Z42+'P11- Salzburg'!Z42=0,"",'P1 - Kibbutzim'!Z42+'P2 - Mofet'!Z42+'P3 - Beit Berl'!Z42+'P4 - Kaye'!Z42+'P5 - Bucharest'!Z42+'P6 - Exeter'!Z42+'P7 - Tallin'!Z42+'P8 - Gordon'!Z42+'P9 - Sakhnin'!Z42+'P10 - Talpiot'!Z42+'P11- Salzburg'!Z42)</f>
        <v/>
      </c>
      <c r="AA42" s="36" t="str">
        <f>IF('P1 - Kibbutzim'!AA42+'P2 - Mofet'!AA42+'P3 - Beit Berl'!AA42+'P4 - Kaye'!AA42+'P5 - Bucharest'!AA42+'P6 - Exeter'!AA42+'P7 - Tallin'!AA42+'P8 - Gordon'!AA42+'P9 - Sakhnin'!AA42+'P10 - Talpiot'!AA42+'P11- Salzburg'!AA42=0,"",'P1 - Kibbutzim'!AA42+'P2 - Mofet'!AA42+'P3 - Beit Berl'!AA42+'P4 - Kaye'!AA42+'P5 - Bucharest'!AA42+'P6 - Exeter'!AA42+'P7 - Tallin'!AA42+'P8 - Gordon'!AA42+'P9 - Sakhnin'!AA42+'P10 - Talpiot'!AA42+'P11- Salzburg'!AA42)</f>
        <v/>
      </c>
      <c r="AB42" s="36">
        <f>IF('P1 - Kibbutzim'!AB42+'P2 - Mofet'!AB42+'P3 - Beit Berl'!AB42+'P4 - Kaye'!AB42+'P5 - Bucharest'!AB42+'P6 - Exeter'!AB42+'P7 - Tallin'!AB42+'P8 - Gordon'!AB42+'P9 - Sakhnin'!AB42+'P10 - Talpiot'!AB42+'P11- Salzburg'!AB42=0,"",'P1 - Kibbutzim'!AB42+'P2 - Mofet'!AB42+'P3 - Beit Berl'!AB42+'P4 - Kaye'!AB42+'P5 - Bucharest'!AB42+'P6 - Exeter'!AB42+'P7 - Tallin'!AB42+'P8 - Gordon'!AB42+'P9 - Sakhnin'!AB42+'P10 - Talpiot'!AB42+'P11- Salzburg'!AB42)</f>
        <v>1</v>
      </c>
      <c r="AC42" s="43">
        <f>IF('P1 - Kibbutzim'!AC42+'P2 - Mofet'!AC42+'P3 - Beit Berl'!AC42+'P4 - Kaye'!AC42+'P5 - Bucharest'!AC42+'P6 - Exeter'!AC42+'P7 - Tallin'!AC42+'P8 - Gordon'!AC42+'P9 - Sakhnin'!AC42+'P10 - Talpiot'!AC42+'P11- Salzburg'!AC42=0,"",'P1 - Kibbutzim'!AC42+'P2 - Mofet'!AC42+'P3 - Beit Berl'!AC42+'P4 - Kaye'!AC42+'P5 - Bucharest'!AC42+'P6 - Exeter'!AC42+'P7 - Tallin'!AC42+'P8 - Gordon'!AC42+'P9 - Sakhnin'!AC42+'P10 - Talpiot'!AC42+'P11- Salzburg'!AC42)</f>
        <v>1</v>
      </c>
      <c r="AD42" s="36">
        <f>IF('P1 - Kibbutzim'!AD42+'P2 - Mofet'!AD42+'P3 - Beit Berl'!AD42+'P4 - Kaye'!AD42+'P5 - Bucharest'!AD42+'P6 - Exeter'!AD42+'P7 - Tallin'!AD42+'P8 - Gordon'!AD42+'P9 - Sakhnin'!AD42+'P10 - Talpiot'!AD42+'P11- Salzburg'!AD42=0,"",'P1 - Kibbutzim'!AD42+'P2 - Mofet'!AD42+'P3 - Beit Berl'!AD42+'P4 - Kaye'!AD42+'P5 - Bucharest'!AD42+'P6 - Exeter'!AD42+'P7 - Tallin'!AD42+'P8 - Gordon'!AD42+'P9 - Sakhnin'!AD42+'P10 - Talpiot'!AD42+'P11- Salzburg'!AD42)</f>
        <v>2</v>
      </c>
      <c r="AE42" s="36">
        <f>IF('P1 - Kibbutzim'!AE42+'P2 - Mofet'!AE42+'P3 - Beit Berl'!AE42+'P4 - Kaye'!AE42+'P5 - Bucharest'!AE42+'P6 - Exeter'!AE42+'P7 - Tallin'!AE42+'P8 - Gordon'!AE42+'P9 - Sakhnin'!AE42+'P10 - Talpiot'!AE42+'P11- Salzburg'!AE42=0,"",'P1 - Kibbutzim'!AE42+'P2 - Mofet'!AE42+'P3 - Beit Berl'!AE42+'P4 - Kaye'!AE42+'P5 - Bucharest'!AE42+'P6 - Exeter'!AE42+'P7 - Tallin'!AE42+'P8 - Gordon'!AE42+'P9 - Sakhnin'!AE42+'P10 - Talpiot'!AE42+'P11- Salzburg'!AE42)</f>
        <v>2</v>
      </c>
      <c r="AF42" s="43">
        <f>IF('P1 - Kibbutzim'!AF42+'P2 - Mofet'!AF42+'P3 - Beit Berl'!AF42+'P4 - Kaye'!AF42+'P5 - Bucharest'!AF42+'P6 - Exeter'!AF42+'P7 - Tallin'!AF42+'P8 - Gordon'!AF42+'P9 - Sakhnin'!AF42+'P10 - Talpiot'!AF42+'P11- Salzburg'!AF42=0,"",'P1 - Kibbutzim'!AF42+'P2 - Mofet'!AF42+'P3 - Beit Berl'!AF42+'P4 - Kaye'!AF42+'P5 - Bucharest'!AF42+'P6 - Exeter'!AF42+'P7 - Tallin'!AF42+'P8 - Gordon'!AF42+'P9 - Sakhnin'!AF42+'P10 - Talpiot'!AF42+'P11- Salzburg'!AF42)</f>
        <v>1</v>
      </c>
      <c r="AG42" s="36">
        <f>IF('P1 - Kibbutzim'!AG42+'P2 - Mofet'!AG42+'P3 - Beit Berl'!AG42+'P4 - Kaye'!AG42+'P5 - Bucharest'!AG42+'P6 - Exeter'!AG42+'P7 - Tallin'!AG42+'P8 - Gordon'!AG42+'P9 - Sakhnin'!AG42+'P10 - Talpiot'!AG42+'P11- Salzburg'!AG42=0,"",'P1 - Kibbutzim'!AG42+'P2 - Mofet'!AG42+'P3 - Beit Berl'!AG42+'P4 - Kaye'!AG42+'P5 - Bucharest'!AG42+'P6 - Exeter'!AG42+'P7 - Tallin'!AG42+'P8 - Gordon'!AG42+'P9 - Sakhnin'!AG42+'P10 - Talpiot'!AG42+'P11- Salzburg'!AG42)</f>
        <v>3</v>
      </c>
      <c r="AH42" s="43">
        <f>IF('P1 - Kibbutzim'!AH42+'P2 - Mofet'!AH42+'P3 - Beit Berl'!AH42+'P4 - Kaye'!AH42+'P5 - Bucharest'!AH42+'P6 - Exeter'!AH42+'P7 - Tallin'!AH42+'P8 - Gordon'!AH42+'P9 - Sakhnin'!AH42+'P10 - Talpiot'!AH42+'P11- Salzburg'!AH42=0,"",'P1 - Kibbutzim'!AH42+'P2 - Mofet'!AH42+'P3 - Beit Berl'!AH42+'P4 - Kaye'!AH42+'P5 - Bucharest'!AH42+'P6 - Exeter'!AH42+'P7 - Tallin'!AH42+'P8 - Gordon'!AH42+'P9 - Sakhnin'!AH42+'P10 - Talpiot'!AH42+'P11- Salzburg'!AH42)</f>
        <v>2</v>
      </c>
      <c r="AI42" s="36">
        <f>IF('P1 - Kibbutzim'!AI42+'P2 - Mofet'!AI42+'P3 - Beit Berl'!AI42+'P4 - Kaye'!AI42+'P5 - Bucharest'!AI42+'P6 - Exeter'!AI42+'P7 - Tallin'!AI42+'P8 - Gordon'!AI42+'P9 - Sakhnin'!AI42+'P10 - Talpiot'!AI42+'P11- Salzburg'!AI42=0,"",'P1 - Kibbutzim'!AI42+'P2 - Mofet'!AI42+'P3 - Beit Berl'!AI42+'P4 - Kaye'!AI42+'P5 - Bucharest'!AI42+'P6 - Exeter'!AI42+'P7 - Tallin'!AI42+'P8 - Gordon'!AI42+'P9 - Sakhnin'!AI42+'P10 - Talpiot'!AI42+'P11- Salzburg'!AI42)</f>
        <v>1</v>
      </c>
      <c r="AJ42" s="36">
        <f>IF('P1 - Kibbutzim'!AJ42+'P2 - Mofet'!AJ42+'P3 - Beit Berl'!AJ42+'P4 - Kaye'!AJ42+'P5 - Bucharest'!AJ42+'P6 - Exeter'!AJ42+'P7 - Tallin'!AJ42+'P8 - Gordon'!AJ42+'P9 - Sakhnin'!AJ42+'P10 - Talpiot'!AJ42+'P11- Salzburg'!AJ42=0,"",'P1 - Kibbutzim'!AJ42+'P2 - Mofet'!AJ42+'P3 - Beit Berl'!AJ42+'P4 - Kaye'!AJ42+'P5 - Bucharest'!AJ42+'P6 - Exeter'!AJ42+'P7 - Tallin'!AJ42+'P8 - Gordon'!AJ42+'P9 - Sakhnin'!AJ42+'P10 - Talpiot'!AJ42+'P11- Salzburg'!AJ42)</f>
        <v>2</v>
      </c>
      <c r="AK42" s="43">
        <f>IF('P1 - Kibbutzim'!AK42+'P2 - Mofet'!AK42+'P3 - Beit Berl'!AK42+'P4 - Kaye'!AK42+'P5 - Bucharest'!AK42+'P6 - Exeter'!AK42+'P7 - Tallin'!AK42+'P8 - Gordon'!AK42+'P9 - Sakhnin'!AK42+'P10 - Talpiot'!AK42+'P11- Salzburg'!AK42=0,"",'P1 - Kibbutzim'!AK42+'P2 - Mofet'!AK42+'P3 - Beit Berl'!AK42+'P4 - Kaye'!AK42+'P5 - Bucharest'!AK42+'P6 - Exeter'!AK42+'P7 - Tallin'!AK42+'P8 - Gordon'!AK42+'P9 - Sakhnin'!AK42+'P10 - Talpiot'!AK42+'P11- Salzburg'!AK42)</f>
        <v>1</v>
      </c>
      <c r="AL42" s="36">
        <f>IF('P1 - Kibbutzim'!AL42+'P2 - Mofet'!AL42+'P3 - Beit Berl'!AL42+'P4 - Kaye'!AL42+'P5 - Bucharest'!AL42+'P6 - Exeter'!AL42+'P7 - Tallin'!AL42+'P8 - Gordon'!AL42+'P9 - Sakhnin'!AL42+'P10 - Talpiot'!AL42+'P11- Salzburg'!AL42=0,"",'P1 - Kibbutzim'!AL42+'P2 - Mofet'!AL42+'P3 - Beit Berl'!AL42+'P4 - Kaye'!AL42+'P5 - Bucharest'!AL42+'P6 - Exeter'!AL42+'P7 - Tallin'!AL42+'P8 - Gordon'!AL42+'P9 - Sakhnin'!AL42+'P10 - Talpiot'!AL42+'P11- Salzburg'!AL42)</f>
        <v>2</v>
      </c>
      <c r="AM42" s="36">
        <f>IF('P1 - Kibbutzim'!AM42+'P2 - Mofet'!AM42+'P3 - Beit Berl'!AM42+'P4 - Kaye'!AM42+'P5 - Bucharest'!AM42+'P6 - Exeter'!AM42+'P7 - Tallin'!AM42+'P8 - Gordon'!AM42+'P9 - Sakhnin'!AM42+'P10 - Talpiot'!AM42+'P11- Salzburg'!AM42=0,"",'P1 - Kibbutzim'!AM42+'P2 - Mofet'!AM42+'P3 - Beit Berl'!AM42+'P4 - Kaye'!AM42+'P5 - Bucharest'!AM42+'P6 - Exeter'!AM42+'P7 - Tallin'!AM42+'P8 - Gordon'!AM42+'P9 - Sakhnin'!AM42+'P10 - Talpiot'!AM42+'P11- Salzburg'!AM42)</f>
        <v>2</v>
      </c>
      <c r="AN42" s="36">
        <f>IF('P1 - Kibbutzim'!AN42+'P2 - Mofet'!AN42+'P3 - Beit Berl'!AN42+'P4 - Kaye'!AN42+'P5 - Bucharest'!AN42+'P6 - Exeter'!AN42+'P7 - Tallin'!AN42+'P8 - Gordon'!AN42+'P9 - Sakhnin'!AN42+'P10 - Talpiot'!AN42+'P11- Salzburg'!AN42=0,"",'P1 - Kibbutzim'!AN42+'P2 - Mofet'!AN42+'P3 - Beit Berl'!AN42+'P4 - Kaye'!AN42+'P5 - Bucharest'!AN42+'P6 - Exeter'!AN42+'P7 - Tallin'!AN42+'P8 - Gordon'!AN42+'P9 - Sakhnin'!AN42+'P10 - Talpiot'!AN42+'P11- Salzburg'!AN42)</f>
        <v>2</v>
      </c>
      <c r="AO42" s="43">
        <f>IF('P1 - Kibbutzim'!AO42+'P2 - Mofet'!AO42+'P3 - Beit Berl'!AO42+'P4 - Kaye'!AO42+'P5 - Bucharest'!AO42+'P6 - Exeter'!AO42+'P7 - Tallin'!AO42+'P8 - Gordon'!AO42+'P9 - Sakhnin'!AO42+'P10 - Talpiot'!AO42+'P11- Salzburg'!AO42=0,"",'P1 - Kibbutzim'!AO42+'P2 - Mofet'!AO42+'P3 - Beit Berl'!AO42+'P4 - Kaye'!AO42+'P5 - Bucharest'!AO42+'P6 - Exeter'!AO42+'P7 - Tallin'!AO42+'P8 - Gordon'!AO42+'P9 - Sakhnin'!AO42+'P10 - Talpiot'!AO42+'P11- Salzburg'!AO42)</f>
        <v>3</v>
      </c>
      <c r="AP42" s="36">
        <f>IF('P1 - Kibbutzim'!AP42+'P2 - Mofet'!AP42+'P3 - Beit Berl'!AP42+'P4 - Kaye'!AP42+'P5 - Bucharest'!AP42+'P6 - Exeter'!AP42+'P7 - Tallin'!AP42+'P8 - Gordon'!AP42+'P9 - Sakhnin'!AP42+'P10 - Talpiot'!AP42+'P11- Salzburg'!AP42=0,"",'P1 - Kibbutzim'!AP42+'P2 - Mofet'!AP42+'P3 - Beit Berl'!AP42+'P4 - Kaye'!AP42+'P5 - Bucharest'!AP42+'P6 - Exeter'!AP42+'P7 - Tallin'!AP42+'P8 - Gordon'!AP42+'P9 - Sakhnin'!AP42+'P10 - Talpiot'!AP42+'P11- Salzburg'!AP42)</f>
        <v>2</v>
      </c>
      <c r="AQ42" s="36">
        <f>IF('P1 - Kibbutzim'!AQ42+'P2 - Mofet'!AQ42+'P3 - Beit Berl'!AQ42+'P4 - Kaye'!AQ42+'P5 - Bucharest'!AQ42+'P6 - Exeter'!AQ42+'P7 - Tallin'!AQ42+'P8 - Gordon'!AQ42+'P9 - Sakhnin'!AQ42+'P10 - Talpiot'!AQ42+'P11- Salzburg'!AQ42=0,"",'P1 - Kibbutzim'!AQ42+'P2 - Mofet'!AQ42+'P3 - Beit Berl'!AQ42+'P4 - Kaye'!AQ42+'P5 - Bucharest'!AQ42+'P6 - Exeter'!AQ42+'P7 - Tallin'!AQ42+'P8 - Gordon'!AQ42+'P9 - Sakhnin'!AQ42+'P10 - Talpiot'!AQ42+'P11- Salzburg'!AQ42)</f>
        <v>3</v>
      </c>
      <c r="AR42" s="43">
        <f>IF('P1 - Kibbutzim'!AR42+'P2 - Mofet'!AR42+'P3 - Beit Berl'!AR42+'P4 - Kaye'!AR42+'P5 - Bucharest'!AR42+'P6 - Exeter'!AR42+'P7 - Tallin'!AR42+'P8 - Gordon'!AR42+'P9 - Sakhnin'!AR42+'P10 - Talpiot'!AR42+'P11- Salzburg'!AR42=0,"",'P1 - Kibbutzim'!AR42+'P2 - Mofet'!AR42+'P3 - Beit Berl'!AR42+'P4 - Kaye'!AR42+'P5 - Bucharest'!AR42+'P6 - Exeter'!AR42+'P7 - Tallin'!AR42+'P8 - Gordon'!AR42+'P9 - Sakhnin'!AR42+'P10 - Talpiot'!AR42+'P11- Salzburg'!AR42)</f>
        <v>1</v>
      </c>
      <c r="AS42" s="43">
        <f>IF('P1 - Kibbutzim'!AS42+'P2 - Mofet'!AS42+'P3 - Beit Berl'!AS42+'P4 - Kaye'!AS42+'P5 - Bucharest'!AS42+'P6 - Exeter'!AS42+'P7 - Tallin'!AS42+'P8 - Gordon'!AS42+'P9 - Sakhnin'!AS42+'P10 - Talpiot'!AS42+'P11- Salzburg'!AS42=0,"",'P1 - Kibbutzim'!AS42+'P2 - Mofet'!AS42+'P3 - Beit Berl'!AS42+'P4 - Kaye'!AS42+'P5 - Bucharest'!AS42+'P6 - Exeter'!AS42+'P7 - Tallin'!AS42+'P8 - Gordon'!AS42+'P9 - Sakhnin'!AS42+'P10 - Talpiot'!AS42+'P11- Salzburg'!AS42)</f>
        <v>3</v>
      </c>
      <c r="AT42" s="3"/>
      <c r="AU42" s="132">
        <f t="shared" si="2"/>
        <v>0</v>
      </c>
      <c r="AV42" s="132">
        <f t="shared" si="3"/>
        <v>10</v>
      </c>
      <c r="AW42" s="132">
        <f t="shared" si="4"/>
        <v>24</v>
      </c>
    </row>
    <row r="43" spans="1:49" ht="15" customHeight="1" x14ac:dyDescent="0.35">
      <c r="A43" s="38" t="s">
        <v>21</v>
      </c>
      <c r="B43" s="39" t="s">
        <v>4</v>
      </c>
      <c r="C43" s="38"/>
      <c r="D43" s="40">
        <f>'P1 - Kibbutzim'!D43+'P2 - Mofet'!D43+'P3 - Beit Berl'!D43+'P4 - Kaye'!D43+'P5 - Bucharest'!D43+'P6 - Exeter'!D43+'P7 - Tallin'!D43+'P8 - Gordon'!D43+'P9 - Sakhnin'!D43+'P10 - Talpiot'!D43+'P11- Salzburg'!D43</f>
        <v>153</v>
      </c>
      <c r="E43" s="40">
        <f>'P1 - Kibbutzim'!E43+'P2 - Mofet'!E43+'P3 - Beit Berl'!E43+'P4 - Kaye'!E43+'P5 - Bucharest'!E43+'P6 - Exeter'!E43+'P7 - Tallin'!E43+'P8 - Gordon'!E43+'P9 - Sakhnin'!E43+'P10 - Talpiot'!E43+'P11- Salzburg'!E43</f>
        <v>73</v>
      </c>
      <c r="F43" s="40">
        <f>'P1 - Kibbutzim'!F43+'P2 - Mofet'!F43+'P3 - Beit Berl'!F43+'P4 - Kaye'!F43+'P5 - Bucharest'!F43+'P6 - Exeter'!F43+'P7 - Tallin'!F43+'P8 - Gordon'!F43+'P9 - Sakhnin'!F43+'P10 - Talpiot'!F43+'P11- Salzburg'!F43</f>
        <v>224</v>
      </c>
      <c r="G43" s="83">
        <f>SUM(D43:F43)</f>
        <v>450</v>
      </c>
      <c r="H43" s="84">
        <f>SUM(J43:AS43)/7.5</f>
        <v>164</v>
      </c>
      <c r="I43" s="118">
        <f>H43/G43</f>
        <v>0.36444444444444446</v>
      </c>
      <c r="J43" s="50">
        <f t="shared" ref="J43:AS43" si="8">SUM(J44:J48)</f>
        <v>30</v>
      </c>
      <c r="K43" s="50">
        <f t="shared" si="8"/>
        <v>30</v>
      </c>
      <c r="L43" s="50">
        <f t="shared" si="8"/>
        <v>30</v>
      </c>
      <c r="M43" s="50">
        <f t="shared" si="8"/>
        <v>32</v>
      </c>
      <c r="N43" s="50">
        <f t="shared" si="8"/>
        <v>30</v>
      </c>
      <c r="O43" s="50">
        <f t="shared" si="8"/>
        <v>31</v>
      </c>
      <c r="P43" s="50">
        <f t="shared" si="8"/>
        <v>30</v>
      </c>
      <c r="Q43" s="50">
        <f t="shared" si="8"/>
        <v>31</v>
      </c>
      <c r="R43" s="50">
        <f t="shared" si="8"/>
        <v>30</v>
      </c>
      <c r="S43" s="50">
        <f t="shared" si="8"/>
        <v>28</v>
      </c>
      <c r="T43" s="50">
        <f t="shared" si="8"/>
        <v>29</v>
      </c>
      <c r="U43" s="50">
        <f t="shared" si="8"/>
        <v>30</v>
      </c>
      <c r="V43" s="50">
        <f t="shared" si="8"/>
        <v>30</v>
      </c>
      <c r="W43" s="50">
        <f t="shared" si="8"/>
        <v>30</v>
      </c>
      <c r="X43" s="50">
        <f t="shared" si="8"/>
        <v>30</v>
      </c>
      <c r="Y43" s="50">
        <f t="shared" si="8"/>
        <v>43</v>
      </c>
      <c r="Z43" s="50">
        <f t="shared" si="8"/>
        <v>46</v>
      </c>
      <c r="AA43" s="50">
        <f t="shared" si="8"/>
        <v>50</v>
      </c>
      <c r="AB43" s="50">
        <f t="shared" si="8"/>
        <v>55</v>
      </c>
      <c r="AC43" s="50">
        <f t="shared" si="8"/>
        <v>32</v>
      </c>
      <c r="AD43" s="50">
        <f t="shared" si="8"/>
        <v>30</v>
      </c>
      <c r="AE43" s="50">
        <f t="shared" si="8"/>
        <v>29</v>
      </c>
      <c r="AF43" s="50">
        <f t="shared" si="8"/>
        <v>29</v>
      </c>
      <c r="AG43" s="50">
        <f t="shared" si="8"/>
        <v>31</v>
      </c>
      <c r="AH43" s="50">
        <f t="shared" si="8"/>
        <v>30</v>
      </c>
      <c r="AI43" s="50">
        <f t="shared" si="8"/>
        <v>30</v>
      </c>
      <c r="AJ43" s="50">
        <f t="shared" si="8"/>
        <v>30</v>
      </c>
      <c r="AK43" s="50">
        <f t="shared" si="8"/>
        <v>32</v>
      </c>
      <c r="AL43" s="50">
        <f t="shared" si="8"/>
        <v>31</v>
      </c>
      <c r="AM43" s="50">
        <f t="shared" si="8"/>
        <v>31</v>
      </c>
      <c r="AN43" s="50">
        <f t="shared" si="8"/>
        <v>30</v>
      </c>
      <c r="AO43" s="50">
        <f t="shared" si="8"/>
        <v>31</v>
      </c>
      <c r="AP43" s="50">
        <f t="shared" si="8"/>
        <v>40</v>
      </c>
      <c r="AQ43" s="50">
        <f t="shared" si="8"/>
        <v>44</v>
      </c>
      <c r="AR43" s="50">
        <f t="shared" si="8"/>
        <v>50</v>
      </c>
      <c r="AS43" s="50">
        <f t="shared" si="8"/>
        <v>55</v>
      </c>
      <c r="AT43" s="3"/>
      <c r="AU43" s="50">
        <f t="shared" si="2"/>
        <v>361</v>
      </c>
      <c r="AV43" s="50">
        <f t="shared" si="3"/>
        <v>435</v>
      </c>
      <c r="AW43" s="50">
        <f t="shared" si="4"/>
        <v>434</v>
      </c>
    </row>
    <row r="44" spans="1:49" ht="15" customHeight="1" x14ac:dyDescent="0.3">
      <c r="A44" s="41"/>
      <c r="B44" s="57" t="s">
        <v>99</v>
      </c>
      <c r="C44" s="14" t="s">
        <v>62</v>
      </c>
      <c r="D44" s="8"/>
      <c r="E44" s="125" t="s">
        <v>148</v>
      </c>
      <c r="F44" s="119"/>
      <c r="G44" s="120">
        <f>G43/G$3</f>
        <v>0.14238253440911247</v>
      </c>
      <c r="H44" s="121">
        <f>H43/H$3</f>
        <v>0.35213283710277699</v>
      </c>
      <c r="I44" s="5"/>
      <c r="J44" s="36">
        <f>IF('P1 - Kibbutzim'!J44+'P2 - Mofet'!J44+'P3 - Beit Berl'!J44+'P4 - Kaye'!J44+'P5 - Bucharest'!J44+'P6 - Exeter'!J44+'P7 - Tallin'!J44+'P8 - Gordon'!J44+'P9 - Sakhnin'!J44+'P10 - Talpiot'!J44+'P11- Salzburg'!J44=0,"",'P1 - Kibbutzim'!J44+'P2 - Mofet'!J44+'P3 - Beit Berl'!J44+'P4 - Kaye'!J44+'P5 - Bucharest'!J44+'P6 - Exeter'!J44+'P7 - Tallin'!J44+'P8 - Gordon'!J44+'P9 - Sakhnin'!J44+'P10 - Talpiot'!J44+'P11- Salzburg'!J44)</f>
        <v>16</v>
      </c>
      <c r="K44" s="36">
        <f>IF('P1 - Kibbutzim'!K44+'P2 - Mofet'!K44+'P3 - Beit Berl'!K44+'P4 - Kaye'!K44+'P5 - Bucharest'!K44+'P6 - Exeter'!K44+'P7 - Tallin'!K44+'P8 - Gordon'!K44+'P9 - Sakhnin'!K44+'P10 - Talpiot'!K44+'P11- Salzburg'!K44=0,"",'P1 - Kibbutzim'!K44+'P2 - Mofet'!K44+'P3 - Beit Berl'!K44+'P4 - Kaye'!K44+'P5 - Bucharest'!K44+'P6 - Exeter'!K44+'P7 - Tallin'!K44+'P8 - Gordon'!K44+'P9 - Sakhnin'!K44+'P10 - Talpiot'!K44+'P11- Salzburg'!K44)</f>
        <v>16</v>
      </c>
      <c r="L44" s="37">
        <f>IF('P1 - Kibbutzim'!L44+'P2 - Mofet'!L44+'P3 - Beit Berl'!L44+'P4 - Kaye'!L44+'P5 - Bucharest'!L44+'P6 - Exeter'!L44+'P7 - Tallin'!L44+'P8 - Gordon'!L44+'P9 - Sakhnin'!L44+'P10 - Talpiot'!L44+'P11- Salzburg'!L44=0,"",'P1 - Kibbutzim'!L44+'P2 - Mofet'!L44+'P3 - Beit Berl'!L44+'P4 - Kaye'!L44+'P5 - Bucharest'!L44+'P6 - Exeter'!L44+'P7 - Tallin'!L44+'P8 - Gordon'!L44+'P9 - Sakhnin'!L44+'P10 - Talpiot'!L44+'P11- Salzburg'!L44)</f>
        <v>16</v>
      </c>
      <c r="M44" s="37">
        <f>IF('P1 - Kibbutzim'!M44+'P2 - Mofet'!M44+'P3 - Beit Berl'!M44+'P4 - Kaye'!M44+'P5 - Bucharest'!M44+'P6 - Exeter'!M44+'P7 - Tallin'!M44+'P8 - Gordon'!M44+'P9 - Sakhnin'!M44+'P10 - Talpiot'!M44+'P11- Salzburg'!M44=0,"",'P1 - Kibbutzim'!M44+'P2 - Mofet'!M44+'P3 - Beit Berl'!M44+'P4 - Kaye'!M44+'P5 - Bucharest'!M44+'P6 - Exeter'!M44+'P7 - Tallin'!M44+'P8 - Gordon'!M44+'P9 - Sakhnin'!M44+'P10 - Talpiot'!M44+'P11- Salzburg'!M44)</f>
        <v>16</v>
      </c>
      <c r="N44" s="37">
        <f>IF('P1 - Kibbutzim'!N44+'P2 - Mofet'!N44+'P3 - Beit Berl'!N44+'P4 - Kaye'!N44+'P5 - Bucharest'!N44+'P6 - Exeter'!N44+'P7 - Tallin'!N44+'P8 - Gordon'!N44+'P9 - Sakhnin'!N44+'P10 - Talpiot'!N44+'P11- Salzburg'!N44=0,"",'P1 - Kibbutzim'!N44+'P2 - Mofet'!N44+'P3 - Beit Berl'!N44+'P4 - Kaye'!N44+'P5 - Bucharest'!N44+'P6 - Exeter'!N44+'P7 - Tallin'!N44+'P8 - Gordon'!N44+'P9 - Sakhnin'!N44+'P10 - Talpiot'!N44+'P11- Salzburg'!N44)</f>
        <v>16</v>
      </c>
      <c r="O44" s="37">
        <f>IF('P1 - Kibbutzim'!O44+'P2 - Mofet'!O44+'P3 - Beit Berl'!O44+'P4 - Kaye'!O44+'P5 - Bucharest'!O44+'P6 - Exeter'!O44+'P7 - Tallin'!O44+'P8 - Gordon'!O44+'P9 - Sakhnin'!O44+'P10 - Talpiot'!O44+'P11- Salzburg'!O44=0,"",'P1 - Kibbutzim'!O44+'P2 - Mofet'!O44+'P3 - Beit Berl'!O44+'P4 - Kaye'!O44+'P5 - Bucharest'!O44+'P6 - Exeter'!O44+'P7 - Tallin'!O44+'P8 - Gordon'!O44+'P9 - Sakhnin'!O44+'P10 - Talpiot'!O44+'P11- Salzburg'!O44)</f>
        <v>16</v>
      </c>
      <c r="P44" s="37">
        <f>IF('P1 - Kibbutzim'!P44+'P2 - Mofet'!P44+'P3 - Beit Berl'!P44+'P4 - Kaye'!P44+'P5 - Bucharest'!P44+'P6 - Exeter'!P44+'P7 - Tallin'!P44+'P8 - Gordon'!P44+'P9 - Sakhnin'!P44+'P10 - Talpiot'!P44+'P11- Salzburg'!P44=0,"",'P1 - Kibbutzim'!P44+'P2 - Mofet'!P44+'P3 - Beit Berl'!P44+'P4 - Kaye'!P44+'P5 - Bucharest'!P44+'P6 - Exeter'!P44+'P7 - Tallin'!P44+'P8 - Gordon'!P44+'P9 - Sakhnin'!P44+'P10 - Talpiot'!P44+'P11- Salzburg'!P44)</f>
        <v>16</v>
      </c>
      <c r="Q44" s="37">
        <f>IF('P1 - Kibbutzim'!Q44+'P2 - Mofet'!Q44+'P3 - Beit Berl'!Q44+'P4 - Kaye'!Q44+'P5 - Bucharest'!Q44+'P6 - Exeter'!Q44+'P7 - Tallin'!Q44+'P8 - Gordon'!Q44+'P9 - Sakhnin'!Q44+'P10 - Talpiot'!Q44+'P11- Salzburg'!Q44=0,"",'P1 - Kibbutzim'!Q44+'P2 - Mofet'!Q44+'P3 - Beit Berl'!Q44+'P4 - Kaye'!Q44+'P5 - Bucharest'!Q44+'P6 - Exeter'!Q44+'P7 - Tallin'!Q44+'P8 - Gordon'!Q44+'P9 - Sakhnin'!Q44+'P10 - Talpiot'!Q44+'P11- Salzburg'!Q44)</f>
        <v>16</v>
      </c>
      <c r="R44" s="37">
        <f>IF('P1 - Kibbutzim'!R44+'P2 - Mofet'!R44+'P3 - Beit Berl'!R44+'P4 - Kaye'!R44+'P5 - Bucharest'!R44+'P6 - Exeter'!R44+'P7 - Tallin'!R44+'P8 - Gordon'!R44+'P9 - Sakhnin'!R44+'P10 - Talpiot'!R44+'P11- Salzburg'!R44=0,"",'P1 - Kibbutzim'!R44+'P2 - Mofet'!R44+'P3 - Beit Berl'!R44+'P4 - Kaye'!R44+'P5 - Bucharest'!R44+'P6 - Exeter'!R44+'P7 - Tallin'!R44+'P8 - Gordon'!R44+'P9 - Sakhnin'!R44+'P10 - Talpiot'!R44+'P11- Salzburg'!R44)</f>
        <v>16</v>
      </c>
      <c r="S44" s="37">
        <f>IF('P1 - Kibbutzim'!S44+'P2 - Mofet'!S44+'P3 - Beit Berl'!S44+'P4 - Kaye'!S44+'P5 - Bucharest'!S44+'P6 - Exeter'!S44+'P7 - Tallin'!S44+'P8 - Gordon'!S44+'P9 - Sakhnin'!S44+'P10 - Talpiot'!S44+'P11- Salzburg'!S44=0,"",'P1 - Kibbutzim'!S44+'P2 - Mofet'!S44+'P3 - Beit Berl'!S44+'P4 - Kaye'!S44+'P5 - Bucharest'!S44+'P6 - Exeter'!S44+'P7 - Tallin'!S44+'P8 - Gordon'!S44+'P9 - Sakhnin'!S44+'P10 - Talpiot'!S44+'P11- Salzburg'!S44)</f>
        <v>16</v>
      </c>
      <c r="T44" s="37">
        <f>IF('P1 - Kibbutzim'!T44+'P2 - Mofet'!T44+'P3 - Beit Berl'!T44+'P4 - Kaye'!T44+'P5 - Bucharest'!T44+'P6 - Exeter'!T44+'P7 - Tallin'!T44+'P8 - Gordon'!T44+'P9 - Sakhnin'!T44+'P10 - Talpiot'!T44+'P11- Salzburg'!T44=0,"",'P1 - Kibbutzim'!T44+'P2 - Mofet'!T44+'P3 - Beit Berl'!T44+'P4 - Kaye'!T44+'P5 - Bucharest'!T44+'P6 - Exeter'!T44+'P7 - Tallin'!T44+'P8 - Gordon'!T44+'P9 - Sakhnin'!T44+'P10 - Talpiot'!T44+'P11- Salzburg'!T44)</f>
        <v>16</v>
      </c>
      <c r="U44" s="37">
        <f>IF('P1 - Kibbutzim'!U44+'P2 - Mofet'!U44+'P3 - Beit Berl'!U44+'P4 - Kaye'!U44+'P5 - Bucharest'!U44+'P6 - Exeter'!U44+'P7 - Tallin'!U44+'P8 - Gordon'!U44+'P9 - Sakhnin'!U44+'P10 - Talpiot'!U44+'P11- Salzburg'!U44=0,"",'P1 - Kibbutzim'!U44+'P2 - Mofet'!U44+'P3 - Beit Berl'!U44+'P4 - Kaye'!U44+'P5 - Bucharest'!U44+'P6 - Exeter'!U44+'P7 - Tallin'!U44+'P8 - Gordon'!U44+'P9 - Sakhnin'!U44+'P10 - Talpiot'!U44+'P11- Salzburg'!U44)</f>
        <v>16</v>
      </c>
      <c r="V44" s="37">
        <f>IF('P1 - Kibbutzim'!V44+'P2 - Mofet'!V44+'P3 - Beit Berl'!V44+'P4 - Kaye'!V44+'P5 - Bucharest'!V44+'P6 - Exeter'!V44+'P7 - Tallin'!V44+'P8 - Gordon'!V44+'P9 - Sakhnin'!V44+'P10 - Talpiot'!V44+'P11- Salzburg'!V44=0,"",'P1 - Kibbutzim'!V44+'P2 - Mofet'!V44+'P3 - Beit Berl'!V44+'P4 - Kaye'!V44+'P5 - Bucharest'!V44+'P6 - Exeter'!V44+'P7 - Tallin'!V44+'P8 - Gordon'!V44+'P9 - Sakhnin'!V44+'P10 - Talpiot'!V44+'P11- Salzburg'!V44)</f>
        <v>16</v>
      </c>
      <c r="W44" s="37">
        <f>IF('P1 - Kibbutzim'!W44+'P2 - Mofet'!W44+'P3 - Beit Berl'!W44+'P4 - Kaye'!W44+'P5 - Bucharest'!W44+'P6 - Exeter'!W44+'P7 - Tallin'!W44+'P8 - Gordon'!W44+'P9 - Sakhnin'!W44+'P10 - Talpiot'!W44+'P11- Salzburg'!W44=0,"",'P1 - Kibbutzim'!W44+'P2 - Mofet'!W44+'P3 - Beit Berl'!W44+'P4 - Kaye'!W44+'P5 - Bucharest'!W44+'P6 - Exeter'!W44+'P7 - Tallin'!W44+'P8 - Gordon'!W44+'P9 - Sakhnin'!W44+'P10 - Talpiot'!W44+'P11- Salzburg'!W44)</f>
        <v>16</v>
      </c>
      <c r="X44" s="37">
        <f>IF('P1 - Kibbutzim'!X44+'P2 - Mofet'!X44+'P3 - Beit Berl'!X44+'P4 - Kaye'!X44+'P5 - Bucharest'!X44+'P6 - Exeter'!X44+'P7 - Tallin'!X44+'P8 - Gordon'!X44+'P9 - Sakhnin'!X44+'P10 - Talpiot'!X44+'P11- Salzburg'!X44=0,"",'P1 - Kibbutzim'!X44+'P2 - Mofet'!X44+'P3 - Beit Berl'!X44+'P4 - Kaye'!X44+'P5 - Bucharest'!X44+'P6 - Exeter'!X44+'P7 - Tallin'!X44+'P8 - Gordon'!X44+'P9 - Sakhnin'!X44+'P10 - Talpiot'!X44+'P11- Salzburg'!X44)</f>
        <v>16</v>
      </c>
      <c r="Y44" s="36">
        <f>IF('P1 - Kibbutzim'!Y44+'P2 - Mofet'!Y44+'P3 - Beit Berl'!Y44+'P4 - Kaye'!Y44+'P5 - Bucharest'!Y44+'P6 - Exeter'!Y44+'P7 - Tallin'!Y44+'P8 - Gordon'!Y44+'P9 - Sakhnin'!Y44+'P10 - Talpiot'!Y44+'P11- Salzburg'!Y44=0,"",'P1 - Kibbutzim'!Y44+'P2 - Mofet'!Y44+'P3 - Beit Berl'!Y44+'P4 - Kaye'!Y44+'P5 - Bucharest'!Y44+'P6 - Exeter'!Y44+'P7 - Tallin'!Y44+'P8 - Gordon'!Y44+'P9 - Sakhnin'!Y44+'P10 - Talpiot'!Y44+'P11- Salzburg'!Y44)</f>
        <v>20</v>
      </c>
      <c r="Z44" s="36">
        <f>IF('P1 - Kibbutzim'!Z44+'P2 - Mofet'!Z44+'P3 - Beit Berl'!Z44+'P4 - Kaye'!Z44+'P5 - Bucharest'!Z44+'P6 - Exeter'!Z44+'P7 - Tallin'!Z44+'P8 - Gordon'!Z44+'P9 - Sakhnin'!Z44+'P10 - Talpiot'!Z44+'P11- Salzburg'!Z44=0,"",'P1 - Kibbutzim'!Z44+'P2 - Mofet'!Z44+'P3 - Beit Berl'!Z44+'P4 - Kaye'!Z44+'P5 - Bucharest'!Z44+'P6 - Exeter'!Z44+'P7 - Tallin'!Z44+'P8 - Gordon'!Z44+'P9 - Sakhnin'!Z44+'P10 - Talpiot'!Z44+'P11- Salzburg'!Z44)</f>
        <v>24</v>
      </c>
      <c r="AA44" s="36">
        <f>IF('P1 - Kibbutzim'!AA44+'P2 - Mofet'!AA44+'P3 - Beit Berl'!AA44+'P4 - Kaye'!AA44+'P5 - Bucharest'!AA44+'P6 - Exeter'!AA44+'P7 - Tallin'!AA44+'P8 - Gordon'!AA44+'P9 - Sakhnin'!AA44+'P10 - Talpiot'!AA44+'P11- Salzburg'!AA44=0,"",'P1 - Kibbutzim'!AA44+'P2 - Mofet'!AA44+'P3 - Beit Berl'!AA44+'P4 - Kaye'!AA44+'P5 - Bucharest'!AA44+'P6 - Exeter'!AA44+'P7 - Tallin'!AA44+'P8 - Gordon'!AA44+'P9 - Sakhnin'!AA44+'P10 - Talpiot'!AA44+'P11- Salzburg'!AA44)</f>
        <v>28</v>
      </c>
      <c r="AB44" s="37">
        <f>IF('P1 - Kibbutzim'!AB44+'P2 - Mofet'!AB44+'P3 - Beit Berl'!AB44+'P4 - Kaye'!AB44+'P5 - Bucharest'!AB44+'P6 - Exeter'!AB44+'P7 - Tallin'!AB44+'P8 - Gordon'!AB44+'P9 - Sakhnin'!AB44+'P10 - Talpiot'!AB44+'P11- Salzburg'!AB44=0,"",'P1 - Kibbutzim'!AB44+'P2 - Mofet'!AB44+'P3 - Beit Berl'!AB44+'P4 - Kaye'!AB44+'P5 - Bucharest'!AB44+'P6 - Exeter'!AB44+'P7 - Tallin'!AB44+'P8 - Gordon'!AB44+'P9 - Sakhnin'!AB44+'P10 - Talpiot'!AB44+'P11- Salzburg'!AB44)</f>
        <v>32</v>
      </c>
      <c r="AC44" s="37">
        <f>IF('P1 - Kibbutzim'!AC44+'P2 - Mofet'!AC44+'P3 - Beit Berl'!AC44+'P4 - Kaye'!AC44+'P5 - Bucharest'!AC44+'P6 - Exeter'!AC44+'P7 - Tallin'!AC44+'P8 - Gordon'!AC44+'P9 - Sakhnin'!AC44+'P10 - Talpiot'!AC44+'P11- Salzburg'!AC44=0,"",'P1 - Kibbutzim'!AC44+'P2 - Mofet'!AC44+'P3 - Beit Berl'!AC44+'P4 - Kaye'!AC44+'P5 - Bucharest'!AC44+'P6 - Exeter'!AC44+'P7 - Tallin'!AC44+'P8 - Gordon'!AC44+'P9 - Sakhnin'!AC44+'P10 - Talpiot'!AC44+'P11- Salzburg'!AC44)</f>
        <v>16</v>
      </c>
      <c r="AD44" s="37">
        <f>IF('P1 - Kibbutzim'!AD44+'P2 - Mofet'!AD44+'P3 - Beit Berl'!AD44+'P4 - Kaye'!AD44+'P5 - Bucharest'!AD44+'P6 - Exeter'!AD44+'P7 - Tallin'!AD44+'P8 - Gordon'!AD44+'P9 - Sakhnin'!AD44+'P10 - Talpiot'!AD44+'P11- Salzburg'!AD44=0,"",'P1 - Kibbutzim'!AD44+'P2 - Mofet'!AD44+'P3 - Beit Berl'!AD44+'P4 - Kaye'!AD44+'P5 - Bucharest'!AD44+'P6 - Exeter'!AD44+'P7 - Tallin'!AD44+'P8 - Gordon'!AD44+'P9 - Sakhnin'!AD44+'P10 - Talpiot'!AD44+'P11- Salzburg'!AD44)</f>
        <v>16</v>
      </c>
      <c r="AE44" s="37">
        <f>IF('P1 - Kibbutzim'!AE44+'P2 - Mofet'!AE44+'P3 - Beit Berl'!AE44+'P4 - Kaye'!AE44+'P5 - Bucharest'!AE44+'P6 - Exeter'!AE44+'P7 - Tallin'!AE44+'P8 - Gordon'!AE44+'P9 - Sakhnin'!AE44+'P10 - Talpiot'!AE44+'P11- Salzburg'!AE44=0,"",'P1 - Kibbutzim'!AE44+'P2 - Mofet'!AE44+'P3 - Beit Berl'!AE44+'P4 - Kaye'!AE44+'P5 - Bucharest'!AE44+'P6 - Exeter'!AE44+'P7 - Tallin'!AE44+'P8 - Gordon'!AE44+'P9 - Sakhnin'!AE44+'P10 - Talpiot'!AE44+'P11- Salzburg'!AE44)</f>
        <v>16</v>
      </c>
      <c r="AF44" s="37">
        <f>IF('P1 - Kibbutzim'!AF44+'P2 - Mofet'!AF44+'P3 - Beit Berl'!AF44+'P4 - Kaye'!AF44+'P5 - Bucharest'!AF44+'P6 - Exeter'!AF44+'P7 - Tallin'!AF44+'P8 - Gordon'!AF44+'P9 - Sakhnin'!AF44+'P10 - Talpiot'!AF44+'P11- Salzburg'!AF44=0,"",'P1 - Kibbutzim'!AF44+'P2 - Mofet'!AF44+'P3 - Beit Berl'!AF44+'P4 - Kaye'!AF44+'P5 - Bucharest'!AF44+'P6 - Exeter'!AF44+'P7 - Tallin'!AF44+'P8 - Gordon'!AF44+'P9 - Sakhnin'!AF44+'P10 - Talpiot'!AF44+'P11- Salzburg'!AF44)</f>
        <v>16</v>
      </c>
      <c r="AG44" s="37">
        <f>IF('P1 - Kibbutzim'!AG44+'P2 - Mofet'!AG44+'P3 - Beit Berl'!AG44+'P4 - Kaye'!AG44+'P5 - Bucharest'!AG44+'P6 - Exeter'!AG44+'P7 - Tallin'!AG44+'P8 - Gordon'!AG44+'P9 - Sakhnin'!AG44+'P10 - Talpiot'!AG44+'P11- Salzburg'!AG44=0,"",'P1 - Kibbutzim'!AG44+'P2 - Mofet'!AG44+'P3 - Beit Berl'!AG44+'P4 - Kaye'!AG44+'P5 - Bucharest'!AG44+'P6 - Exeter'!AG44+'P7 - Tallin'!AG44+'P8 - Gordon'!AG44+'P9 - Sakhnin'!AG44+'P10 - Talpiot'!AG44+'P11- Salzburg'!AG44)</f>
        <v>16</v>
      </c>
      <c r="AH44" s="37">
        <f>IF('P1 - Kibbutzim'!AH44+'P2 - Mofet'!AH44+'P3 - Beit Berl'!AH44+'P4 - Kaye'!AH44+'P5 - Bucharest'!AH44+'P6 - Exeter'!AH44+'P7 - Tallin'!AH44+'P8 - Gordon'!AH44+'P9 - Sakhnin'!AH44+'P10 - Talpiot'!AH44+'P11- Salzburg'!AH44=0,"",'P1 - Kibbutzim'!AH44+'P2 - Mofet'!AH44+'P3 - Beit Berl'!AH44+'P4 - Kaye'!AH44+'P5 - Bucharest'!AH44+'P6 - Exeter'!AH44+'P7 - Tallin'!AH44+'P8 - Gordon'!AH44+'P9 - Sakhnin'!AH44+'P10 - Talpiot'!AH44+'P11- Salzburg'!AH44)</f>
        <v>16</v>
      </c>
      <c r="AI44" s="37">
        <f>IF('P1 - Kibbutzim'!AI44+'P2 - Mofet'!AI44+'P3 - Beit Berl'!AI44+'P4 - Kaye'!AI44+'P5 - Bucharest'!AI44+'P6 - Exeter'!AI44+'P7 - Tallin'!AI44+'P8 - Gordon'!AI44+'P9 - Sakhnin'!AI44+'P10 - Talpiot'!AI44+'P11- Salzburg'!AI44=0,"",'P1 - Kibbutzim'!AI44+'P2 - Mofet'!AI44+'P3 - Beit Berl'!AI44+'P4 - Kaye'!AI44+'P5 - Bucharest'!AI44+'P6 - Exeter'!AI44+'P7 - Tallin'!AI44+'P8 - Gordon'!AI44+'P9 - Sakhnin'!AI44+'P10 - Talpiot'!AI44+'P11- Salzburg'!AI44)</f>
        <v>16</v>
      </c>
      <c r="AJ44" s="37">
        <f>IF('P1 - Kibbutzim'!AJ44+'P2 - Mofet'!AJ44+'P3 - Beit Berl'!AJ44+'P4 - Kaye'!AJ44+'P5 - Bucharest'!AJ44+'P6 - Exeter'!AJ44+'P7 - Tallin'!AJ44+'P8 - Gordon'!AJ44+'P9 - Sakhnin'!AJ44+'P10 - Talpiot'!AJ44+'P11- Salzburg'!AJ44=0,"",'P1 - Kibbutzim'!AJ44+'P2 - Mofet'!AJ44+'P3 - Beit Berl'!AJ44+'P4 - Kaye'!AJ44+'P5 - Bucharest'!AJ44+'P6 - Exeter'!AJ44+'P7 - Tallin'!AJ44+'P8 - Gordon'!AJ44+'P9 - Sakhnin'!AJ44+'P10 - Talpiot'!AJ44+'P11- Salzburg'!AJ44)</f>
        <v>16</v>
      </c>
      <c r="AK44" s="37">
        <f>IF('P1 - Kibbutzim'!AK44+'P2 - Mofet'!AK44+'P3 - Beit Berl'!AK44+'P4 - Kaye'!AK44+'P5 - Bucharest'!AK44+'P6 - Exeter'!AK44+'P7 - Tallin'!AK44+'P8 - Gordon'!AK44+'P9 - Sakhnin'!AK44+'P10 - Talpiot'!AK44+'P11- Salzburg'!AK44=0,"",'P1 - Kibbutzim'!AK44+'P2 - Mofet'!AK44+'P3 - Beit Berl'!AK44+'P4 - Kaye'!AK44+'P5 - Bucharest'!AK44+'P6 - Exeter'!AK44+'P7 - Tallin'!AK44+'P8 - Gordon'!AK44+'P9 - Sakhnin'!AK44+'P10 - Talpiot'!AK44+'P11- Salzburg'!AK44)</f>
        <v>16</v>
      </c>
      <c r="AL44" s="37">
        <f>IF('P1 - Kibbutzim'!AL44+'P2 - Mofet'!AL44+'P3 - Beit Berl'!AL44+'P4 - Kaye'!AL44+'P5 - Bucharest'!AL44+'P6 - Exeter'!AL44+'P7 - Tallin'!AL44+'P8 - Gordon'!AL44+'P9 - Sakhnin'!AL44+'P10 - Talpiot'!AL44+'P11- Salzburg'!AL44=0,"",'P1 - Kibbutzim'!AL44+'P2 - Mofet'!AL44+'P3 - Beit Berl'!AL44+'P4 - Kaye'!AL44+'P5 - Bucharest'!AL44+'P6 - Exeter'!AL44+'P7 - Tallin'!AL44+'P8 - Gordon'!AL44+'P9 - Sakhnin'!AL44+'P10 - Talpiot'!AL44+'P11- Salzburg'!AL44)</f>
        <v>16</v>
      </c>
      <c r="AM44" s="37">
        <f>IF('P1 - Kibbutzim'!AM44+'P2 - Mofet'!AM44+'P3 - Beit Berl'!AM44+'P4 - Kaye'!AM44+'P5 - Bucharest'!AM44+'P6 - Exeter'!AM44+'P7 - Tallin'!AM44+'P8 - Gordon'!AM44+'P9 - Sakhnin'!AM44+'P10 - Talpiot'!AM44+'P11- Salzburg'!AM44=0,"",'P1 - Kibbutzim'!AM44+'P2 - Mofet'!AM44+'P3 - Beit Berl'!AM44+'P4 - Kaye'!AM44+'P5 - Bucharest'!AM44+'P6 - Exeter'!AM44+'P7 - Tallin'!AM44+'P8 - Gordon'!AM44+'P9 - Sakhnin'!AM44+'P10 - Talpiot'!AM44+'P11- Salzburg'!AM44)</f>
        <v>16</v>
      </c>
      <c r="AN44" s="37">
        <f>IF('P1 - Kibbutzim'!AN44+'P2 - Mofet'!AN44+'P3 - Beit Berl'!AN44+'P4 - Kaye'!AN44+'P5 - Bucharest'!AN44+'P6 - Exeter'!AN44+'P7 - Tallin'!AN44+'P8 - Gordon'!AN44+'P9 - Sakhnin'!AN44+'P10 - Talpiot'!AN44+'P11- Salzburg'!AN44=0,"",'P1 - Kibbutzim'!AN44+'P2 - Mofet'!AN44+'P3 - Beit Berl'!AN44+'P4 - Kaye'!AN44+'P5 - Bucharest'!AN44+'P6 - Exeter'!AN44+'P7 - Tallin'!AN44+'P8 - Gordon'!AN44+'P9 - Sakhnin'!AN44+'P10 - Talpiot'!AN44+'P11- Salzburg'!AN44)</f>
        <v>16</v>
      </c>
      <c r="AO44" s="37">
        <f>IF('P1 - Kibbutzim'!AO44+'P2 - Mofet'!AO44+'P3 - Beit Berl'!AO44+'P4 - Kaye'!AO44+'P5 - Bucharest'!AO44+'P6 - Exeter'!AO44+'P7 - Tallin'!AO44+'P8 - Gordon'!AO44+'P9 - Sakhnin'!AO44+'P10 - Talpiot'!AO44+'P11- Salzburg'!AO44=0,"",'P1 - Kibbutzim'!AO44+'P2 - Mofet'!AO44+'P3 - Beit Berl'!AO44+'P4 - Kaye'!AO44+'P5 - Bucharest'!AO44+'P6 - Exeter'!AO44+'P7 - Tallin'!AO44+'P8 - Gordon'!AO44+'P9 - Sakhnin'!AO44+'P10 - Talpiot'!AO44+'P11- Salzburg'!AO44)</f>
        <v>16</v>
      </c>
      <c r="AP44" s="37">
        <f>IF('P1 - Kibbutzim'!AP44+'P2 - Mofet'!AP44+'P3 - Beit Berl'!AP44+'P4 - Kaye'!AP44+'P5 - Bucharest'!AP44+'P6 - Exeter'!AP44+'P7 - Tallin'!AP44+'P8 - Gordon'!AP44+'P9 - Sakhnin'!AP44+'P10 - Talpiot'!AP44+'P11- Salzburg'!AP44=0,"",'P1 - Kibbutzim'!AP44+'P2 - Mofet'!AP44+'P3 - Beit Berl'!AP44+'P4 - Kaye'!AP44+'P5 - Bucharest'!AP44+'P6 - Exeter'!AP44+'P7 - Tallin'!AP44+'P8 - Gordon'!AP44+'P9 - Sakhnin'!AP44+'P10 - Talpiot'!AP44+'P11- Salzburg'!AP44)</f>
        <v>18</v>
      </c>
      <c r="AQ44" s="36">
        <f>IF('P1 - Kibbutzim'!AQ44+'P2 - Mofet'!AQ44+'P3 - Beit Berl'!AQ44+'P4 - Kaye'!AQ44+'P5 - Bucharest'!AQ44+'P6 - Exeter'!AQ44+'P7 - Tallin'!AQ44+'P8 - Gordon'!AQ44+'P9 - Sakhnin'!AQ44+'P10 - Talpiot'!AQ44+'P11- Salzburg'!AQ44=0,"",'P1 - Kibbutzim'!AQ44+'P2 - Mofet'!AQ44+'P3 - Beit Berl'!AQ44+'P4 - Kaye'!AQ44+'P5 - Bucharest'!AQ44+'P6 - Exeter'!AQ44+'P7 - Tallin'!AQ44+'P8 - Gordon'!AQ44+'P9 - Sakhnin'!AQ44+'P10 - Talpiot'!AQ44+'P11- Salzburg'!AQ44)</f>
        <v>22</v>
      </c>
      <c r="AR44" s="36">
        <f>IF('P1 - Kibbutzim'!AR44+'P2 - Mofet'!AR44+'P3 - Beit Berl'!AR44+'P4 - Kaye'!AR44+'P5 - Bucharest'!AR44+'P6 - Exeter'!AR44+'P7 - Tallin'!AR44+'P8 - Gordon'!AR44+'P9 - Sakhnin'!AR44+'P10 - Talpiot'!AR44+'P11- Salzburg'!AR44=0,"",'P1 - Kibbutzim'!AR44+'P2 - Mofet'!AR44+'P3 - Beit Berl'!AR44+'P4 - Kaye'!AR44+'P5 - Bucharest'!AR44+'P6 - Exeter'!AR44+'P7 - Tallin'!AR44+'P8 - Gordon'!AR44+'P9 - Sakhnin'!AR44+'P10 - Talpiot'!AR44+'P11- Salzburg'!AR44)</f>
        <v>28</v>
      </c>
      <c r="AS44" s="36">
        <f>IF('P1 - Kibbutzim'!AS44+'P2 - Mofet'!AS44+'P3 - Beit Berl'!AS44+'P4 - Kaye'!AS44+'P5 - Bucharest'!AS44+'P6 - Exeter'!AS44+'P7 - Tallin'!AS44+'P8 - Gordon'!AS44+'P9 - Sakhnin'!AS44+'P10 - Talpiot'!AS44+'P11- Salzburg'!AS44=0,"",'P1 - Kibbutzim'!AS44+'P2 - Mofet'!AS44+'P3 - Beit Berl'!AS44+'P4 - Kaye'!AS44+'P5 - Bucharest'!AS44+'P6 - Exeter'!AS44+'P7 - Tallin'!AS44+'P8 - Gordon'!AS44+'P9 - Sakhnin'!AS44+'P10 - Talpiot'!AS44+'P11- Salzburg'!AS44)</f>
        <v>36</v>
      </c>
      <c r="AT44" s="3"/>
      <c r="AU44" s="132">
        <f t="shared" si="2"/>
        <v>192</v>
      </c>
      <c r="AV44" s="132">
        <f t="shared" si="3"/>
        <v>232</v>
      </c>
      <c r="AW44" s="132">
        <f t="shared" si="4"/>
        <v>232</v>
      </c>
    </row>
    <row r="45" spans="1:49" ht="15" customHeight="1" x14ac:dyDescent="0.35">
      <c r="A45" s="41"/>
      <c r="B45" s="57" t="s">
        <v>100</v>
      </c>
      <c r="C45" s="14" t="s">
        <v>57</v>
      </c>
      <c r="D45" s="8"/>
      <c r="E45" s="8"/>
      <c r="F45" s="8"/>
      <c r="G45" s="85"/>
      <c r="H45" s="5"/>
      <c r="I45" s="5"/>
      <c r="J45" s="36">
        <f>IF('P1 - Kibbutzim'!J45+'P2 - Mofet'!J45+'P3 - Beit Berl'!J45+'P4 - Kaye'!J45+'P5 - Bucharest'!J45+'P6 - Exeter'!J45+'P7 - Tallin'!J45+'P8 - Gordon'!J45+'P9 - Sakhnin'!J45+'P10 - Talpiot'!J45+'P11- Salzburg'!J45=0,"",'P1 - Kibbutzim'!J45+'P2 - Mofet'!J45+'P3 - Beit Berl'!J45+'P4 - Kaye'!J45+'P5 - Bucharest'!J45+'P6 - Exeter'!J45+'P7 - Tallin'!J45+'P8 - Gordon'!J45+'P9 - Sakhnin'!J45+'P10 - Talpiot'!J45+'P11- Salzburg'!J45)</f>
        <v>6</v>
      </c>
      <c r="K45" s="36">
        <f>IF('P1 - Kibbutzim'!K45+'P2 - Mofet'!K45+'P3 - Beit Berl'!K45+'P4 - Kaye'!K45+'P5 - Bucharest'!K45+'P6 - Exeter'!K45+'P7 - Tallin'!K45+'P8 - Gordon'!K45+'P9 - Sakhnin'!K45+'P10 - Talpiot'!K45+'P11- Salzburg'!K45=0,"",'P1 - Kibbutzim'!K45+'P2 - Mofet'!K45+'P3 - Beit Berl'!K45+'P4 - Kaye'!K45+'P5 - Bucharest'!K45+'P6 - Exeter'!K45+'P7 - Tallin'!K45+'P8 - Gordon'!K45+'P9 - Sakhnin'!K45+'P10 - Talpiot'!K45+'P11- Salzburg'!K45)</f>
        <v>6</v>
      </c>
      <c r="L45" s="37">
        <f>IF('P1 - Kibbutzim'!L45+'P2 - Mofet'!L45+'P3 - Beit Berl'!L45+'P4 - Kaye'!L45+'P5 - Bucharest'!L45+'P6 - Exeter'!L45+'P7 - Tallin'!L45+'P8 - Gordon'!L45+'P9 - Sakhnin'!L45+'P10 - Talpiot'!L45+'P11- Salzburg'!L45=0,"",'P1 - Kibbutzim'!L45+'P2 - Mofet'!L45+'P3 - Beit Berl'!L45+'P4 - Kaye'!L45+'P5 - Bucharest'!L45+'P6 - Exeter'!L45+'P7 - Tallin'!L45+'P8 - Gordon'!L45+'P9 - Sakhnin'!L45+'P10 - Talpiot'!L45+'P11- Salzburg'!L45)</f>
        <v>8</v>
      </c>
      <c r="M45" s="37">
        <f>IF('P1 - Kibbutzim'!M45+'P2 - Mofet'!M45+'P3 - Beit Berl'!M45+'P4 - Kaye'!M45+'P5 - Bucharest'!M45+'P6 - Exeter'!M45+'P7 - Tallin'!M45+'P8 - Gordon'!M45+'P9 - Sakhnin'!M45+'P10 - Talpiot'!M45+'P11- Salzburg'!M45=0,"",'P1 - Kibbutzim'!M45+'P2 - Mofet'!M45+'P3 - Beit Berl'!M45+'P4 - Kaye'!M45+'P5 - Bucharest'!M45+'P6 - Exeter'!M45+'P7 - Tallin'!M45+'P8 - Gordon'!M45+'P9 - Sakhnin'!M45+'P10 - Talpiot'!M45+'P11- Salzburg'!M45)</f>
        <v>8</v>
      </c>
      <c r="N45" s="37">
        <f>IF('P1 - Kibbutzim'!N45+'P2 - Mofet'!N45+'P3 - Beit Berl'!N45+'P4 - Kaye'!N45+'P5 - Bucharest'!N45+'P6 - Exeter'!N45+'P7 - Tallin'!N45+'P8 - Gordon'!N45+'P9 - Sakhnin'!N45+'P10 - Talpiot'!N45+'P11- Salzburg'!N45=0,"",'P1 - Kibbutzim'!N45+'P2 - Mofet'!N45+'P3 - Beit Berl'!N45+'P4 - Kaye'!N45+'P5 - Bucharest'!N45+'P6 - Exeter'!N45+'P7 - Tallin'!N45+'P8 - Gordon'!N45+'P9 - Sakhnin'!N45+'P10 - Talpiot'!N45+'P11- Salzburg'!N45)</f>
        <v>8</v>
      </c>
      <c r="O45" s="37">
        <f>IF('P1 - Kibbutzim'!O45+'P2 - Mofet'!O45+'P3 - Beit Berl'!O45+'P4 - Kaye'!O45+'P5 - Bucharest'!O45+'P6 - Exeter'!O45+'P7 - Tallin'!O45+'P8 - Gordon'!O45+'P9 - Sakhnin'!O45+'P10 - Talpiot'!O45+'P11- Salzburg'!O45=0,"",'P1 - Kibbutzim'!O45+'P2 - Mofet'!O45+'P3 - Beit Berl'!O45+'P4 - Kaye'!O45+'P5 - Bucharest'!O45+'P6 - Exeter'!O45+'P7 - Tallin'!O45+'P8 - Gordon'!O45+'P9 - Sakhnin'!O45+'P10 - Talpiot'!O45+'P11- Salzburg'!O45)</f>
        <v>8</v>
      </c>
      <c r="P45" s="37">
        <f>IF('P1 - Kibbutzim'!P45+'P2 - Mofet'!P45+'P3 - Beit Berl'!P45+'P4 - Kaye'!P45+'P5 - Bucharest'!P45+'P6 - Exeter'!P45+'P7 - Tallin'!P45+'P8 - Gordon'!P45+'P9 - Sakhnin'!P45+'P10 - Talpiot'!P45+'P11- Salzburg'!P45=0,"",'P1 - Kibbutzim'!P45+'P2 - Mofet'!P45+'P3 - Beit Berl'!P45+'P4 - Kaye'!P45+'P5 - Bucharest'!P45+'P6 - Exeter'!P45+'P7 - Tallin'!P45+'P8 - Gordon'!P45+'P9 - Sakhnin'!P45+'P10 - Talpiot'!P45+'P11- Salzburg'!P45)</f>
        <v>8</v>
      </c>
      <c r="Q45" s="37">
        <f>IF('P1 - Kibbutzim'!Q45+'P2 - Mofet'!Q45+'P3 - Beit Berl'!Q45+'P4 - Kaye'!Q45+'P5 - Bucharest'!Q45+'P6 - Exeter'!Q45+'P7 - Tallin'!Q45+'P8 - Gordon'!Q45+'P9 - Sakhnin'!Q45+'P10 - Talpiot'!Q45+'P11- Salzburg'!Q45=0,"",'P1 - Kibbutzim'!Q45+'P2 - Mofet'!Q45+'P3 - Beit Berl'!Q45+'P4 - Kaye'!Q45+'P5 - Bucharest'!Q45+'P6 - Exeter'!Q45+'P7 - Tallin'!Q45+'P8 - Gordon'!Q45+'P9 - Sakhnin'!Q45+'P10 - Talpiot'!Q45+'P11- Salzburg'!Q45)</f>
        <v>8</v>
      </c>
      <c r="R45" s="37">
        <f>IF('P1 - Kibbutzim'!R45+'P2 - Mofet'!R45+'P3 - Beit Berl'!R45+'P4 - Kaye'!R45+'P5 - Bucharest'!R45+'P6 - Exeter'!R45+'P7 - Tallin'!R45+'P8 - Gordon'!R45+'P9 - Sakhnin'!R45+'P10 - Talpiot'!R45+'P11- Salzburg'!R45=0,"",'P1 - Kibbutzim'!R45+'P2 - Mofet'!R45+'P3 - Beit Berl'!R45+'P4 - Kaye'!R45+'P5 - Bucharest'!R45+'P6 - Exeter'!R45+'P7 - Tallin'!R45+'P8 - Gordon'!R45+'P9 - Sakhnin'!R45+'P10 - Talpiot'!R45+'P11- Salzburg'!R45)</f>
        <v>8</v>
      </c>
      <c r="S45" s="37">
        <f>IF('P1 - Kibbutzim'!S45+'P2 - Mofet'!S45+'P3 - Beit Berl'!S45+'P4 - Kaye'!S45+'P5 - Bucharest'!S45+'P6 - Exeter'!S45+'P7 - Tallin'!S45+'P8 - Gordon'!S45+'P9 - Sakhnin'!S45+'P10 - Talpiot'!S45+'P11- Salzburg'!S45=0,"",'P1 - Kibbutzim'!S45+'P2 - Mofet'!S45+'P3 - Beit Berl'!S45+'P4 - Kaye'!S45+'P5 - Bucharest'!S45+'P6 - Exeter'!S45+'P7 - Tallin'!S45+'P8 - Gordon'!S45+'P9 - Sakhnin'!S45+'P10 - Talpiot'!S45+'P11- Salzburg'!S45)</f>
        <v>8</v>
      </c>
      <c r="T45" s="37">
        <f>IF('P1 - Kibbutzim'!T45+'P2 - Mofet'!T45+'P3 - Beit Berl'!T45+'P4 - Kaye'!T45+'P5 - Bucharest'!T45+'P6 - Exeter'!T45+'P7 - Tallin'!T45+'P8 - Gordon'!T45+'P9 - Sakhnin'!T45+'P10 - Talpiot'!T45+'P11- Salzburg'!T45=0,"",'P1 - Kibbutzim'!T45+'P2 - Mofet'!T45+'P3 - Beit Berl'!T45+'P4 - Kaye'!T45+'P5 - Bucharest'!T45+'P6 - Exeter'!T45+'P7 - Tallin'!T45+'P8 - Gordon'!T45+'P9 - Sakhnin'!T45+'P10 - Talpiot'!T45+'P11- Salzburg'!T45)</f>
        <v>8</v>
      </c>
      <c r="U45" s="37">
        <f>IF('P1 - Kibbutzim'!U45+'P2 - Mofet'!U45+'P3 - Beit Berl'!U45+'P4 - Kaye'!U45+'P5 - Bucharest'!U45+'P6 - Exeter'!U45+'P7 - Tallin'!U45+'P8 - Gordon'!U45+'P9 - Sakhnin'!U45+'P10 - Talpiot'!U45+'P11- Salzburg'!U45=0,"",'P1 - Kibbutzim'!U45+'P2 - Mofet'!U45+'P3 - Beit Berl'!U45+'P4 - Kaye'!U45+'P5 - Bucharest'!U45+'P6 - Exeter'!U45+'P7 - Tallin'!U45+'P8 - Gordon'!U45+'P9 - Sakhnin'!U45+'P10 - Talpiot'!U45+'P11- Salzburg'!U45)</f>
        <v>8</v>
      </c>
      <c r="V45" s="37">
        <f>IF('P1 - Kibbutzim'!V45+'P2 - Mofet'!V45+'P3 - Beit Berl'!V45+'P4 - Kaye'!V45+'P5 - Bucharest'!V45+'P6 - Exeter'!V45+'P7 - Tallin'!V45+'P8 - Gordon'!V45+'P9 - Sakhnin'!V45+'P10 - Talpiot'!V45+'P11- Salzburg'!V45=0,"",'P1 - Kibbutzim'!V45+'P2 - Mofet'!V45+'P3 - Beit Berl'!V45+'P4 - Kaye'!V45+'P5 - Bucharest'!V45+'P6 - Exeter'!V45+'P7 - Tallin'!V45+'P8 - Gordon'!V45+'P9 - Sakhnin'!V45+'P10 - Talpiot'!V45+'P11- Salzburg'!V45)</f>
        <v>6</v>
      </c>
      <c r="W45" s="37">
        <f>IF('P1 - Kibbutzim'!W45+'P2 - Mofet'!W45+'P3 - Beit Berl'!W45+'P4 - Kaye'!W45+'P5 - Bucharest'!W45+'P6 - Exeter'!W45+'P7 - Tallin'!W45+'P8 - Gordon'!W45+'P9 - Sakhnin'!W45+'P10 - Talpiot'!W45+'P11- Salzburg'!W45=0,"",'P1 - Kibbutzim'!W45+'P2 - Mofet'!W45+'P3 - Beit Berl'!W45+'P4 - Kaye'!W45+'P5 - Bucharest'!W45+'P6 - Exeter'!W45+'P7 - Tallin'!W45+'P8 - Gordon'!W45+'P9 - Sakhnin'!W45+'P10 - Talpiot'!W45+'P11- Salzburg'!W45)</f>
        <v>6</v>
      </c>
      <c r="X45" s="37">
        <f>IF('P1 - Kibbutzim'!X45+'P2 - Mofet'!X45+'P3 - Beit Berl'!X45+'P4 - Kaye'!X45+'P5 - Bucharest'!X45+'P6 - Exeter'!X45+'P7 - Tallin'!X45+'P8 - Gordon'!X45+'P9 - Sakhnin'!X45+'P10 - Talpiot'!X45+'P11- Salzburg'!X45=0,"",'P1 - Kibbutzim'!X45+'P2 - Mofet'!X45+'P3 - Beit Berl'!X45+'P4 - Kaye'!X45+'P5 - Bucharest'!X45+'P6 - Exeter'!X45+'P7 - Tallin'!X45+'P8 - Gordon'!X45+'P9 - Sakhnin'!X45+'P10 - Talpiot'!X45+'P11- Salzburg'!X45)</f>
        <v>8</v>
      </c>
      <c r="Y45" s="36">
        <f>IF('P1 - Kibbutzim'!Y45+'P2 - Mofet'!Y45+'P3 - Beit Berl'!Y45+'P4 - Kaye'!Y45+'P5 - Bucharest'!Y45+'P6 - Exeter'!Y45+'P7 - Tallin'!Y45+'P8 - Gordon'!Y45+'P9 - Sakhnin'!Y45+'P10 - Talpiot'!Y45+'P11- Salzburg'!Y45=0,"",'P1 - Kibbutzim'!Y45+'P2 - Mofet'!Y45+'P3 - Beit Berl'!Y45+'P4 - Kaye'!Y45+'P5 - Bucharest'!Y45+'P6 - Exeter'!Y45+'P7 - Tallin'!Y45+'P8 - Gordon'!Y45+'P9 - Sakhnin'!Y45+'P10 - Talpiot'!Y45+'P11- Salzburg'!Y45)</f>
        <v>8</v>
      </c>
      <c r="Z45" s="36">
        <f>IF('P1 - Kibbutzim'!Z45+'P2 - Mofet'!Z45+'P3 - Beit Berl'!Z45+'P4 - Kaye'!Z45+'P5 - Bucharest'!Z45+'P6 - Exeter'!Z45+'P7 - Tallin'!Z45+'P8 - Gordon'!Z45+'P9 - Sakhnin'!Z45+'P10 - Talpiot'!Z45+'P11- Salzburg'!Z45=0,"",'P1 - Kibbutzim'!Z45+'P2 - Mofet'!Z45+'P3 - Beit Berl'!Z45+'P4 - Kaye'!Z45+'P5 - Bucharest'!Z45+'P6 - Exeter'!Z45+'P7 - Tallin'!Z45+'P8 - Gordon'!Z45+'P9 - Sakhnin'!Z45+'P10 - Talpiot'!Z45+'P11- Salzburg'!Z45)</f>
        <v>8</v>
      </c>
      <c r="AA45" s="36">
        <f>IF('P1 - Kibbutzim'!AA45+'P2 - Mofet'!AA45+'P3 - Beit Berl'!AA45+'P4 - Kaye'!AA45+'P5 - Bucharest'!AA45+'P6 - Exeter'!AA45+'P7 - Tallin'!AA45+'P8 - Gordon'!AA45+'P9 - Sakhnin'!AA45+'P10 - Talpiot'!AA45+'P11- Salzburg'!AA45=0,"",'P1 - Kibbutzim'!AA45+'P2 - Mofet'!AA45+'P3 - Beit Berl'!AA45+'P4 - Kaye'!AA45+'P5 - Bucharest'!AA45+'P6 - Exeter'!AA45+'P7 - Tallin'!AA45+'P8 - Gordon'!AA45+'P9 - Sakhnin'!AA45+'P10 - Talpiot'!AA45+'P11- Salzburg'!AA45)</f>
        <v>8</v>
      </c>
      <c r="AB45" s="37">
        <f>IF('P1 - Kibbutzim'!AB45+'P2 - Mofet'!AB45+'P3 - Beit Berl'!AB45+'P4 - Kaye'!AB45+'P5 - Bucharest'!AB45+'P6 - Exeter'!AB45+'P7 - Tallin'!AB45+'P8 - Gordon'!AB45+'P9 - Sakhnin'!AB45+'P10 - Talpiot'!AB45+'P11- Salzburg'!AB45=0,"",'P1 - Kibbutzim'!AB45+'P2 - Mofet'!AB45+'P3 - Beit Berl'!AB45+'P4 - Kaye'!AB45+'P5 - Bucharest'!AB45+'P6 - Exeter'!AB45+'P7 - Tallin'!AB45+'P8 - Gordon'!AB45+'P9 - Sakhnin'!AB45+'P10 - Talpiot'!AB45+'P11- Salzburg'!AB45)</f>
        <v>8</v>
      </c>
      <c r="AC45" s="37">
        <f>IF('P1 - Kibbutzim'!AC45+'P2 - Mofet'!AC45+'P3 - Beit Berl'!AC45+'P4 - Kaye'!AC45+'P5 - Bucharest'!AC45+'P6 - Exeter'!AC45+'P7 - Tallin'!AC45+'P8 - Gordon'!AC45+'P9 - Sakhnin'!AC45+'P10 - Talpiot'!AC45+'P11- Salzburg'!AC45=0,"",'P1 - Kibbutzim'!AC45+'P2 - Mofet'!AC45+'P3 - Beit Berl'!AC45+'P4 - Kaye'!AC45+'P5 - Bucharest'!AC45+'P6 - Exeter'!AC45+'P7 - Tallin'!AC45+'P8 - Gordon'!AC45+'P9 - Sakhnin'!AC45+'P10 - Talpiot'!AC45+'P11- Salzburg'!AC45)</f>
        <v>9</v>
      </c>
      <c r="AD45" s="37">
        <f>IF('P1 - Kibbutzim'!AD45+'P2 - Mofet'!AD45+'P3 - Beit Berl'!AD45+'P4 - Kaye'!AD45+'P5 - Bucharest'!AD45+'P6 - Exeter'!AD45+'P7 - Tallin'!AD45+'P8 - Gordon'!AD45+'P9 - Sakhnin'!AD45+'P10 - Talpiot'!AD45+'P11- Salzburg'!AD45=0,"",'P1 - Kibbutzim'!AD45+'P2 - Mofet'!AD45+'P3 - Beit Berl'!AD45+'P4 - Kaye'!AD45+'P5 - Bucharest'!AD45+'P6 - Exeter'!AD45+'P7 - Tallin'!AD45+'P8 - Gordon'!AD45+'P9 - Sakhnin'!AD45+'P10 - Talpiot'!AD45+'P11- Salzburg'!AD45)</f>
        <v>8</v>
      </c>
      <c r="AE45" s="37">
        <f>IF('P1 - Kibbutzim'!AE45+'P2 - Mofet'!AE45+'P3 - Beit Berl'!AE45+'P4 - Kaye'!AE45+'P5 - Bucharest'!AE45+'P6 - Exeter'!AE45+'P7 - Tallin'!AE45+'P8 - Gordon'!AE45+'P9 - Sakhnin'!AE45+'P10 - Talpiot'!AE45+'P11- Salzburg'!AE45=0,"",'P1 - Kibbutzim'!AE45+'P2 - Mofet'!AE45+'P3 - Beit Berl'!AE45+'P4 - Kaye'!AE45+'P5 - Bucharest'!AE45+'P6 - Exeter'!AE45+'P7 - Tallin'!AE45+'P8 - Gordon'!AE45+'P9 - Sakhnin'!AE45+'P10 - Talpiot'!AE45+'P11- Salzburg'!AE45)</f>
        <v>9</v>
      </c>
      <c r="AF45" s="37">
        <f>IF('P1 - Kibbutzim'!AF45+'P2 - Mofet'!AF45+'P3 - Beit Berl'!AF45+'P4 - Kaye'!AF45+'P5 - Bucharest'!AF45+'P6 - Exeter'!AF45+'P7 - Tallin'!AF45+'P8 - Gordon'!AF45+'P9 - Sakhnin'!AF45+'P10 - Talpiot'!AF45+'P11- Salzburg'!AF45=0,"",'P1 - Kibbutzim'!AF45+'P2 - Mofet'!AF45+'P3 - Beit Berl'!AF45+'P4 - Kaye'!AF45+'P5 - Bucharest'!AF45+'P6 - Exeter'!AF45+'P7 - Tallin'!AF45+'P8 - Gordon'!AF45+'P9 - Sakhnin'!AF45+'P10 - Talpiot'!AF45+'P11- Salzburg'!AF45)</f>
        <v>8</v>
      </c>
      <c r="AG45" s="37">
        <f>IF('P1 - Kibbutzim'!AG45+'P2 - Mofet'!AG45+'P3 - Beit Berl'!AG45+'P4 - Kaye'!AG45+'P5 - Bucharest'!AG45+'P6 - Exeter'!AG45+'P7 - Tallin'!AG45+'P8 - Gordon'!AG45+'P9 - Sakhnin'!AG45+'P10 - Talpiot'!AG45+'P11- Salzburg'!AG45=0,"",'P1 - Kibbutzim'!AG45+'P2 - Mofet'!AG45+'P3 - Beit Berl'!AG45+'P4 - Kaye'!AG45+'P5 - Bucharest'!AG45+'P6 - Exeter'!AG45+'P7 - Tallin'!AG45+'P8 - Gordon'!AG45+'P9 - Sakhnin'!AG45+'P10 - Talpiot'!AG45+'P11- Salzburg'!AG45)</f>
        <v>9</v>
      </c>
      <c r="AH45" s="37">
        <f>IF('P1 - Kibbutzim'!AH45+'P2 - Mofet'!AH45+'P3 - Beit Berl'!AH45+'P4 - Kaye'!AH45+'P5 - Bucharest'!AH45+'P6 - Exeter'!AH45+'P7 - Tallin'!AH45+'P8 - Gordon'!AH45+'P9 - Sakhnin'!AH45+'P10 - Talpiot'!AH45+'P11- Salzburg'!AH45=0,"",'P1 - Kibbutzim'!AH45+'P2 - Mofet'!AH45+'P3 - Beit Berl'!AH45+'P4 - Kaye'!AH45+'P5 - Bucharest'!AH45+'P6 - Exeter'!AH45+'P7 - Tallin'!AH45+'P8 - Gordon'!AH45+'P9 - Sakhnin'!AH45+'P10 - Talpiot'!AH45+'P11- Salzburg'!AH45)</f>
        <v>6</v>
      </c>
      <c r="AI45" s="37">
        <f>IF('P1 - Kibbutzim'!AI45+'P2 - Mofet'!AI45+'P3 - Beit Berl'!AI45+'P4 - Kaye'!AI45+'P5 - Bucharest'!AI45+'P6 - Exeter'!AI45+'P7 - Tallin'!AI45+'P8 - Gordon'!AI45+'P9 - Sakhnin'!AI45+'P10 - Talpiot'!AI45+'P11- Salzburg'!AI45=0,"",'P1 - Kibbutzim'!AI45+'P2 - Mofet'!AI45+'P3 - Beit Berl'!AI45+'P4 - Kaye'!AI45+'P5 - Bucharest'!AI45+'P6 - Exeter'!AI45+'P7 - Tallin'!AI45+'P8 - Gordon'!AI45+'P9 - Sakhnin'!AI45+'P10 - Talpiot'!AI45+'P11- Salzburg'!AI45)</f>
        <v>6</v>
      </c>
      <c r="AJ45" s="37">
        <f>IF('P1 - Kibbutzim'!AJ45+'P2 - Mofet'!AJ45+'P3 - Beit Berl'!AJ45+'P4 - Kaye'!AJ45+'P5 - Bucharest'!AJ45+'P6 - Exeter'!AJ45+'P7 - Tallin'!AJ45+'P8 - Gordon'!AJ45+'P9 - Sakhnin'!AJ45+'P10 - Talpiot'!AJ45+'P11- Salzburg'!AJ45=0,"",'P1 - Kibbutzim'!AJ45+'P2 - Mofet'!AJ45+'P3 - Beit Berl'!AJ45+'P4 - Kaye'!AJ45+'P5 - Bucharest'!AJ45+'P6 - Exeter'!AJ45+'P7 - Tallin'!AJ45+'P8 - Gordon'!AJ45+'P9 - Sakhnin'!AJ45+'P10 - Talpiot'!AJ45+'P11- Salzburg'!AJ45)</f>
        <v>8</v>
      </c>
      <c r="AK45" s="37">
        <f>IF('P1 - Kibbutzim'!AK45+'P2 - Mofet'!AK45+'P3 - Beit Berl'!AK45+'P4 - Kaye'!AK45+'P5 - Bucharest'!AK45+'P6 - Exeter'!AK45+'P7 - Tallin'!AK45+'P8 - Gordon'!AK45+'P9 - Sakhnin'!AK45+'P10 - Talpiot'!AK45+'P11- Salzburg'!AK45=0,"",'P1 - Kibbutzim'!AK45+'P2 - Mofet'!AK45+'P3 - Beit Berl'!AK45+'P4 - Kaye'!AK45+'P5 - Bucharest'!AK45+'P6 - Exeter'!AK45+'P7 - Tallin'!AK45+'P8 - Gordon'!AK45+'P9 - Sakhnin'!AK45+'P10 - Talpiot'!AK45+'P11- Salzburg'!AK45)</f>
        <v>8</v>
      </c>
      <c r="AL45" s="37">
        <f>IF('P1 - Kibbutzim'!AL45+'P2 - Mofet'!AL45+'P3 - Beit Berl'!AL45+'P4 - Kaye'!AL45+'P5 - Bucharest'!AL45+'P6 - Exeter'!AL45+'P7 - Tallin'!AL45+'P8 - Gordon'!AL45+'P9 - Sakhnin'!AL45+'P10 - Talpiot'!AL45+'P11- Salzburg'!AL45=0,"",'P1 - Kibbutzim'!AL45+'P2 - Mofet'!AL45+'P3 - Beit Berl'!AL45+'P4 - Kaye'!AL45+'P5 - Bucharest'!AL45+'P6 - Exeter'!AL45+'P7 - Tallin'!AL45+'P8 - Gordon'!AL45+'P9 - Sakhnin'!AL45+'P10 - Talpiot'!AL45+'P11- Salzburg'!AL45)</f>
        <v>8</v>
      </c>
      <c r="AM45" s="37">
        <f>IF('P1 - Kibbutzim'!AM45+'P2 - Mofet'!AM45+'P3 - Beit Berl'!AM45+'P4 - Kaye'!AM45+'P5 - Bucharest'!AM45+'P6 - Exeter'!AM45+'P7 - Tallin'!AM45+'P8 - Gordon'!AM45+'P9 - Sakhnin'!AM45+'P10 - Talpiot'!AM45+'P11- Salzburg'!AM45=0,"",'P1 - Kibbutzim'!AM45+'P2 - Mofet'!AM45+'P3 - Beit Berl'!AM45+'P4 - Kaye'!AM45+'P5 - Bucharest'!AM45+'P6 - Exeter'!AM45+'P7 - Tallin'!AM45+'P8 - Gordon'!AM45+'P9 - Sakhnin'!AM45+'P10 - Talpiot'!AM45+'P11- Salzburg'!AM45)</f>
        <v>8</v>
      </c>
      <c r="AN45" s="37">
        <f>IF('P1 - Kibbutzim'!AN45+'P2 - Mofet'!AN45+'P3 - Beit Berl'!AN45+'P4 - Kaye'!AN45+'P5 - Bucharest'!AN45+'P6 - Exeter'!AN45+'P7 - Tallin'!AN45+'P8 - Gordon'!AN45+'P9 - Sakhnin'!AN45+'P10 - Talpiot'!AN45+'P11- Salzburg'!AN45=0,"",'P1 - Kibbutzim'!AN45+'P2 - Mofet'!AN45+'P3 - Beit Berl'!AN45+'P4 - Kaye'!AN45+'P5 - Bucharest'!AN45+'P6 - Exeter'!AN45+'P7 - Tallin'!AN45+'P8 - Gordon'!AN45+'P9 - Sakhnin'!AN45+'P10 - Talpiot'!AN45+'P11- Salzburg'!AN45)</f>
        <v>8</v>
      </c>
      <c r="AO45" s="37">
        <f>IF('P1 - Kibbutzim'!AO45+'P2 - Mofet'!AO45+'P3 - Beit Berl'!AO45+'P4 - Kaye'!AO45+'P5 - Bucharest'!AO45+'P6 - Exeter'!AO45+'P7 - Tallin'!AO45+'P8 - Gordon'!AO45+'P9 - Sakhnin'!AO45+'P10 - Talpiot'!AO45+'P11- Salzburg'!AO45=0,"",'P1 - Kibbutzim'!AO45+'P2 - Mofet'!AO45+'P3 - Beit Berl'!AO45+'P4 - Kaye'!AO45+'P5 - Bucharest'!AO45+'P6 - Exeter'!AO45+'P7 - Tallin'!AO45+'P8 - Gordon'!AO45+'P9 - Sakhnin'!AO45+'P10 - Talpiot'!AO45+'P11- Salzburg'!AO45)</f>
        <v>8</v>
      </c>
      <c r="AP45" s="37">
        <f>IF('P1 - Kibbutzim'!AP45+'P2 - Mofet'!AP45+'P3 - Beit Berl'!AP45+'P4 - Kaye'!AP45+'P5 - Bucharest'!AP45+'P6 - Exeter'!AP45+'P7 - Tallin'!AP45+'P8 - Gordon'!AP45+'P9 - Sakhnin'!AP45+'P10 - Talpiot'!AP45+'P11- Salzburg'!AP45=0,"",'P1 - Kibbutzim'!AP45+'P2 - Mofet'!AP45+'P3 - Beit Berl'!AP45+'P4 - Kaye'!AP45+'P5 - Bucharest'!AP45+'P6 - Exeter'!AP45+'P7 - Tallin'!AP45+'P8 - Gordon'!AP45+'P9 - Sakhnin'!AP45+'P10 - Talpiot'!AP45+'P11- Salzburg'!AP45)</f>
        <v>8</v>
      </c>
      <c r="AQ45" s="36">
        <f>IF('P1 - Kibbutzim'!AQ45+'P2 - Mofet'!AQ45+'P3 - Beit Berl'!AQ45+'P4 - Kaye'!AQ45+'P5 - Bucharest'!AQ45+'P6 - Exeter'!AQ45+'P7 - Tallin'!AQ45+'P8 - Gordon'!AQ45+'P9 - Sakhnin'!AQ45+'P10 - Talpiot'!AQ45+'P11- Salzburg'!AQ45=0,"",'P1 - Kibbutzim'!AQ45+'P2 - Mofet'!AQ45+'P3 - Beit Berl'!AQ45+'P4 - Kaye'!AQ45+'P5 - Bucharest'!AQ45+'P6 - Exeter'!AQ45+'P7 - Tallin'!AQ45+'P8 - Gordon'!AQ45+'P9 - Sakhnin'!AQ45+'P10 - Talpiot'!AQ45+'P11- Salzburg'!AQ45)</f>
        <v>4</v>
      </c>
      <c r="AR45" s="36">
        <f>IF('P1 - Kibbutzim'!AR45+'P2 - Mofet'!AR45+'P3 - Beit Berl'!AR45+'P4 - Kaye'!AR45+'P5 - Bucharest'!AR45+'P6 - Exeter'!AR45+'P7 - Tallin'!AR45+'P8 - Gordon'!AR45+'P9 - Sakhnin'!AR45+'P10 - Talpiot'!AR45+'P11- Salzburg'!AR45=0,"",'P1 - Kibbutzim'!AR45+'P2 - Mofet'!AR45+'P3 - Beit Berl'!AR45+'P4 - Kaye'!AR45+'P5 - Bucharest'!AR45+'P6 - Exeter'!AR45+'P7 - Tallin'!AR45+'P8 - Gordon'!AR45+'P9 - Sakhnin'!AR45+'P10 - Talpiot'!AR45+'P11- Salzburg'!AR45)</f>
        <v>3</v>
      </c>
      <c r="AS45" s="36">
        <f>IF('P1 - Kibbutzim'!AS45+'P2 - Mofet'!AS45+'P3 - Beit Berl'!AS45+'P4 - Kaye'!AS45+'P5 - Bucharest'!AS45+'P6 - Exeter'!AS45+'P7 - Tallin'!AS45+'P8 - Gordon'!AS45+'P9 - Sakhnin'!AS45+'P10 - Talpiot'!AS45+'P11- Salzburg'!AS45=0,"",'P1 - Kibbutzim'!AS45+'P2 - Mofet'!AS45+'P3 - Beit Berl'!AS45+'P4 - Kaye'!AS45+'P5 - Bucharest'!AS45+'P6 - Exeter'!AS45+'P7 - Tallin'!AS45+'P8 - Gordon'!AS45+'P9 - Sakhnin'!AS45+'P10 - Talpiot'!AS45+'P11- Salzburg'!AS45)</f>
        <v>2</v>
      </c>
      <c r="AT45" s="3"/>
      <c r="AU45" s="132">
        <f t="shared" si="2"/>
        <v>92</v>
      </c>
      <c r="AV45" s="132">
        <f t="shared" si="3"/>
        <v>95</v>
      </c>
      <c r="AW45" s="132">
        <f t="shared" si="4"/>
        <v>77</v>
      </c>
    </row>
    <row r="46" spans="1:49" ht="15" customHeight="1" x14ac:dyDescent="0.35">
      <c r="A46" s="41"/>
      <c r="B46" s="57" t="s">
        <v>101</v>
      </c>
      <c r="C46" s="14" t="s">
        <v>53</v>
      </c>
      <c r="D46" s="8"/>
      <c r="E46" s="8"/>
      <c r="F46" s="8"/>
      <c r="G46" s="85"/>
      <c r="H46" s="5"/>
      <c r="I46" s="5"/>
      <c r="J46" s="43">
        <f>IF('P1 - Kibbutzim'!J46+'P2 - Mofet'!J46+'P3 - Beit Berl'!J46+'P4 - Kaye'!J46+'P5 - Bucharest'!J46+'P6 - Exeter'!J46+'P7 - Tallin'!J46+'P8 - Gordon'!J46+'P9 - Sakhnin'!J46+'P10 - Talpiot'!J46+'P11- Salzburg'!J46=0,"",'P1 - Kibbutzim'!J46+'P2 - Mofet'!J46+'P3 - Beit Berl'!J46+'P4 - Kaye'!J46+'P5 - Bucharest'!J46+'P6 - Exeter'!J46+'P7 - Tallin'!J46+'P8 - Gordon'!J46+'P9 - Sakhnin'!J46+'P10 - Talpiot'!J46+'P11- Salzburg'!J46)</f>
        <v>2</v>
      </c>
      <c r="K46" s="43">
        <f>IF('P1 - Kibbutzim'!K46+'P2 - Mofet'!K46+'P3 - Beit Berl'!K46+'P4 - Kaye'!K46+'P5 - Bucharest'!K46+'P6 - Exeter'!K46+'P7 - Tallin'!K46+'P8 - Gordon'!K46+'P9 - Sakhnin'!K46+'P10 - Talpiot'!K46+'P11- Salzburg'!K46=0,"",'P1 - Kibbutzim'!K46+'P2 - Mofet'!K46+'P3 - Beit Berl'!K46+'P4 - Kaye'!K46+'P5 - Bucharest'!K46+'P6 - Exeter'!K46+'P7 - Tallin'!K46+'P8 - Gordon'!K46+'P9 - Sakhnin'!K46+'P10 - Talpiot'!K46+'P11- Salzburg'!K46)</f>
        <v>2</v>
      </c>
      <c r="L46" s="37">
        <f>IF('P1 - Kibbutzim'!L46+'P2 - Mofet'!L46+'P3 - Beit Berl'!L46+'P4 - Kaye'!L46+'P5 - Bucharest'!L46+'P6 - Exeter'!L46+'P7 - Tallin'!L46+'P8 - Gordon'!L46+'P9 - Sakhnin'!L46+'P10 - Talpiot'!L46+'P11- Salzburg'!L46=0,"",'P1 - Kibbutzim'!L46+'P2 - Mofet'!L46+'P3 - Beit Berl'!L46+'P4 - Kaye'!L46+'P5 - Bucharest'!L46+'P6 - Exeter'!L46+'P7 - Tallin'!L46+'P8 - Gordon'!L46+'P9 - Sakhnin'!L46+'P10 - Talpiot'!L46+'P11- Salzburg'!L46)</f>
        <v>2</v>
      </c>
      <c r="M46" s="37">
        <f>IF('P1 - Kibbutzim'!M46+'P2 - Mofet'!M46+'P3 - Beit Berl'!M46+'P4 - Kaye'!M46+'P5 - Bucharest'!M46+'P6 - Exeter'!M46+'P7 - Tallin'!M46+'P8 - Gordon'!M46+'P9 - Sakhnin'!M46+'P10 - Talpiot'!M46+'P11- Salzburg'!M46=0,"",'P1 - Kibbutzim'!M46+'P2 - Mofet'!M46+'P3 - Beit Berl'!M46+'P4 - Kaye'!M46+'P5 - Bucharest'!M46+'P6 - Exeter'!M46+'P7 - Tallin'!M46+'P8 - Gordon'!M46+'P9 - Sakhnin'!M46+'P10 - Talpiot'!M46+'P11- Salzburg'!M46)</f>
        <v>2</v>
      </c>
      <c r="N46" s="44">
        <f>IF('P1 - Kibbutzim'!N46+'P2 - Mofet'!N46+'P3 - Beit Berl'!N46+'P4 - Kaye'!N46+'P5 - Bucharest'!N46+'P6 - Exeter'!N46+'P7 - Tallin'!N46+'P8 - Gordon'!N46+'P9 - Sakhnin'!N46+'P10 - Talpiot'!N46+'P11- Salzburg'!N46=0,"",'P1 - Kibbutzim'!N46+'P2 - Mofet'!N46+'P3 - Beit Berl'!N46+'P4 - Kaye'!N46+'P5 - Bucharest'!N46+'P6 - Exeter'!N46+'P7 - Tallin'!N46+'P8 - Gordon'!N46+'P9 - Sakhnin'!N46+'P10 - Talpiot'!N46+'P11- Salzburg'!N46)</f>
        <v>2</v>
      </c>
      <c r="O46" s="37">
        <f>IF('P1 - Kibbutzim'!O46+'P2 - Mofet'!O46+'P3 - Beit Berl'!O46+'P4 - Kaye'!O46+'P5 - Bucharest'!O46+'P6 - Exeter'!O46+'P7 - Tallin'!O46+'P8 - Gordon'!O46+'P9 - Sakhnin'!O46+'P10 - Talpiot'!O46+'P11- Salzburg'!O46=0,"",'P1 - Kibbutzim'!O46+'P2 - Mofet'!O46+'P3 - Beit Berl'!O46+'P4 - Kaye'!O46+'P5 - Bucharest'!O46+'P6 - Exeter'!O46+'P7 - Tallin'!O46+'P8 - Gordon'!O46+'P9 - Sakhnin'!O46+'P10 - Talpiot'!O46+'P11- Salzburg'!O46)</f>
        <v>2</v>
      </c>
      <c r="P46" s="37">
        <f>IF('P1 - Kibbutzim'!P46+'P2 - Mofet'!P46+'P3 - Beit Berl'!P46+'P4 - Kaye'!P46+'P5 - Bucharest'!P46+'P6 - Exeter'!P46+'P7 - Tallin'!P46+'P8 - Gordon'!P46+'P9 - Sakhnin'!P46+'P10 - Talpiot'!P46+'P11- Salzburg'!P46=0,"",'P1 - Kibbutzim'!P46+'P2 - Mofet'!P46+'P3 - Beit Berl'!P46+'P4 - Kaye'!P46+'P5 - Bucharest'!P46+'P6 - Exeter'!P46+'P7 - Tallin'!P46+'P8 - Gordon'!P46+'P9 - Sakhnin'!P46+'P10 - Talpiot'!P46+'P11- Salzburg'!P46)</f>
        <v>2</v>
      </c>
      <c r="Q46" s="44">
        <f>IF('P1 - Kibbutzim'!Q46+'P2 - Mofet'!Q46+'P3 - Beit Berl'!Q46+'P4 - Kaye'!Q46+'P5 - Bucharest'!Q46+'P6 - Exeter'!Q46+'P7 - Tallin'!Q46+'P8 - Gordon'!Q46+'P9 - Sakhnin'!Q46+'P10 - Talpiot'!Q46+'P11- Salzburg'!Q46=0,"",'P1 - Kibbutzim'!Q46+'P2 - Mofet'!Q46+'P3 - Beit Berl'!Q46+'P4 - Kaye'!Q46+'P5 - Bucharest'!Q46+'P6 - Exeter'!Q46+'P7 - Tallin'!Q46+'P8 - Gordon'!Q46+'P9 - Sakhnin'!Q46+'P10 - Talpiot'!Q46+'P11- Salzburg'!Q46)</f>
        <v>2</v>
      </c>
      <c r="R46" s="37">
        <f>IF('P1 - Kibbutzim'!R46+'P2 - Mofet'!R46+'P3 - Beit Berl'!R46+'P4 - Kaye'!R46+'P5 - Bucharest'!R46+'P6 - Exeter'!R46+'P7 - Tallin'!R46+'P8 - Gordon'!R46+'P9 - Sakhnin'!R46+'P10 - Talpiot'!R46+'P11- Salzburg'!R46=0,"",'P1 - Kibbutzim'!R46+'P2 - Mofet'!R46+'P3 - Beit Berl'!R46+'P4 - Kaye'!R46+'P5 - Bucharest'!R46+'P6 - Exeter'!R46+'P7 - Tallin'!R46+'P8 - Gordon'!R46+'P9 - Sakhnin'!R46+'P10 - Talpiot'!R46+'P11- Salzburg'!R46)</f>
        <v>2</v>
      </c>
      <c r="S46" s="37">
        <f>IF('P1 - Kibbutzim'!S46+'P2 - Mofet'!S46+'P3 - Beit Berl'!S46+'P4 - Kaye'!S46+'P5 - Bucharest'!S46+'P6 - Exeter'!S46+'P7 - Tallin'!S46+'P8 - Gordon'!S46+'P9 - Sakhnin'!S46+'P10 - Talpiot'!S46+'P11- Salzburg'!S46=0,"",'P1 - Kibbutzim'!S46+'P2 - Mofet'!S46+'P3 - Beit Berl'!S46+'P4 - Kaye'!S46+'P5 - Bucharest'!S46+'P6 - Exeter'!S46+'P7 - Tallin'!S46+'P8 - Gordon'!S46+'P9 - Sakhnin'!S46+'P10 - Talpiot'!S46+'P11- Salzburg'!S46)</f>
        <v>2</v>
      </c>
      <c r="T46" s="37">
        <f>IF('P1 - Kibbutzim'!T46+'P2 - Mofet'!T46+'P3 - Beit Berl'!T46+'P4 - Kaye'!T46+'P5 - Bucharest'!T46+'P6 - Exeter'!T46+'P7 - Tallin'!T46+'P8 - Gordon'!T46+'P9 - Sakhnin'!T46+'P10 - Talpiot'!T46+'P11- Salzburg'!T46=0,"",'P1 - Kibbutzim'!T46+'P2 - Mofet'!T46+'P3 - Beit Berl'!T46+'P4 - Kaye'!T46+'P5 - Bucharest'!T46+'P6 - Exeter'!T46+'P7 - Tallin'!T46+'P8 - Gordon'!T46+'P9 - Sakhnin'!T46+'P10 - Talpiot'!T46+'P11- Salzburg'!T46)</f>
        <v>2</v>
      </c>
      <c r="U46" s="44">
        <f>IF('P1 - Kibbutzim'!U46+'P2 - Mofet'!U46+'P3 - Beit Berl'!U46+'P4 - Kaye'!U46+'P5 - Bucharest'!U46+'P6 - Exeter'!U46+'P7 - Tallin'!U46+'P8 - Gordon'!U46+'P9 - Sakhnin'!U46+'P10 - Talpiot'!U46+'P11- Salzburg'!U46=0,"",'P1 - Kibbutzim'!U46+'P2 - Mofet'!U46+'P3 - Beit Berl'!U46+'P4 - Kaye'!U46+'P5 - Bucharest'!U46+'P6 - Exeter'!U46+'P7 - Tallin'!U46+'P8 - Gordon'!U46+'P9 - Sakhnin'!U46+'P10 - Talpiot'!U46+'P11- Salzburg'!U46)</f>
        <v>2</v>
      </c>
      <c r="V46" s="44">
        <f>IF('P1 - Kibbutzim'!V46+'P2 - Mofet'!V46+'P3 - Beit Berl'!V46+'P4 - Kaye'!V46+'P5 - Bucharest'!V46+'P6 - Exeter'!V46+'P7 - Tallin'!V46+'P8 - Gordon'!V46+'P9 - Sakhnin'!V46+'P10 - Talpiot'!V46+'P11- Salzburg'!V46=0,"",'P1 - Kibbutzim'!V46+'P2 - Mofet'!V46+'P3 - Beit Berl'!V46+'P4 - Kaye'!V46+'P5 - Bucharest'!V46+'P6 - Exeter'!V46+'P7 - Tallin'!V46+'P8 - Gordon'!V46+'P9 - Sakhnin'!V46+'P10 - Talpiot'!V46+'P11- Salzburg'!V46)</f>
        <v>2</v>
      </c>
      <c r="W46" s="37">
        <f>IF('P1 - Kibbutzim'!W46+'P2 - Mofet'!W46+'P3 - Beit Berl'!W46+'P4 - Kaye'!W46+'P5 - Bucharest'!W46+'P6 - Exeter'!W46+'P7 - Tallin'!W46+'P8 - Gordon'!W46+'P9 - Sakhnin'!W46+'P10 - Talpiot'!W46+'P11- Salzburg'!W46=0,"",'P1 - Kibbutzim'!W46+'P2 - Mofet'!W46+'P3 - Beit Berl'!W46+'P4 - Kaye'!W46+'P5 - Bucharest'!W46+'P6 - Exeter'!W46+'P7 - Tallin'!W46+'P8 - Gordon'!W46+'P9 - Sakhnin'!W46+'P10 - Talpiot'!W46+'P11- Salzburg'!W46)</f>
        <v>2</v>
      </c>
      <c r="X46" s="37">
        <f>IF('P1 - Kibbutzim'!X46+'P2 - Mofet'!X46+'P3 - Beit Berl'!X46+'P4 - Kaye'!X46+'P5 - Bucharest'!X46+'P6 - Exeter'!X46+'P7 - Tallin'!X46+'P8 - Gordon'!X46+'P9 - Sakhnin'!X46+'P10 - Talpiot'!X46+'P11- Salzburg'!X46=0,"",'P1 - Kibbutzim'!X46+'P2 - Mofet'!X46+'P3 - Beit Berl'!X46+'P4 - Kaye'!X46+'P5 - Bucharest'!X46+'P6 - Exeter'!X46+'P7 - Tallin'!X46+'P8 - Gordon'!X46+'P9 - Sakhnin'!X46+'P10 - Talpiot'!X46+'P11- Salzburg'!X46)</f>
        <v>2</v>
      </c>
      <c r="Y46" s="43">
        <f>IF('P1 - Kibbutzim'!Y46+'P2 - Mofet'!Y46+'P3 - Beit Berl'!Y46+'P4 - Kaye'!Y46+'P5 - Bucharest'!Y46+'P6 - Exeter'!Y46+'P7 - Tallin'!Y46+'P8 - Gordon'!Y46+'P9 - Sakhnin'!Y46+'P10 - Talpiot'!Y46+'P11- Salzburg'!Y46=0,"",'P1 - Kibbutzim'!Y46+'P2 - Mofet'!Y46+'P3 - Beit Berl'!Y46+'P4 - Kaye'!Y46+'P5 - Bucharest'!Y46+'P6 - Exeter'!Y46+'P7 - Tallin'!Y46+'P8 - Gordon'!Y46+'P9 - Sakhnin'!Y46+'P10 - Talpiot'!Y46+'P11- Salzburg'!Y46)</f>
        <v>2</v>
      </c>
      <c r="Z46" s="36">
        <f>IF('P1 - Kibbutzim'!Z46+'P2 - Mofet'!Z46+'P3 - Beit Berl'!Z46+'P4 - Kaye'!Z46+'P5 - Bucharest'!Z46+'P6 - Exeter'!Z46+'P7 - Tallin'!Z46+'P8 - Gordon'!Z46+'P9 - Sakhnin'!Z46+'P10 - Talpiot'!Z46+'P11- Salzburg'!Z46=0,"",'P1 - Kibbutzim'!Z46+'P2 - Mofet'!Z46+'P3 - Beit Berl'!Z46+'P4 - Kaye'!Z46+'P5 - Bucharest'!Z46+'P6 - Exeter'!Z46+'P7 - Tallin'!Z46+'P8 - Gordon'!Z46+'P9 - Sakhnin'!Z46+'P10 - Talpiot'!Z46+'P11- Salzburg'!Z46)</f>
        <v>2</v>
      </c>
      <c r="AA46" s="36">
        <f>IF('P1 - Kibbutzim'!AA46+'P2 - Mofet'!AA46+'P3 - Beit Berl'!AA46+'P4 - Kaye'!AA46+'P5 - Bucharest'!AA46+'P6 - Exeter'!AA46+'P7 - Tallin'!AA46+'P8 - Gordon'!AA46+'P9 - Sakhnin'!AA46+'P10 - Talpiot'!AA46+'P11- Salzburg'!AA46=0,"",'P1 - Kibbutzim'!AA46+'P2 - Mofet'!AA46+'P3 - Beit Berl'!AA46+'P4 - Kaye'!AA46+'P5 - Bucharest'!AA46+'P6 - Exeter'!AA46+'P7 - Tallin'!AA46+'P8 - Gordon'!AA46+'P9 - Sakhnin'!AA46+'P10 - Talpiot'!AA46+'P11- Salzburg'!AA46)</f>
        <v>2</v>
      </c>
      <c r="AB46" s="37">
        <f>IF('P1 - Kibbutzim'!AB46+'P2 - Mofet'!AB46+'P3 - Beit Berl'!AB46+'P4 - Kaye'!AB46+'P5 - Bucharest'!AB46+'P6 - Exeter'!AB46+'P7 - Tallin'!AB46+'P8 - Gordon'!AB46+'P9 - Sakhnin'!AB46+'P10 - Talpiot'!AB46+'P11- Salzburg'!AB46=0,"",'P1 - Kibbutzim'!AB46+'P2 - Mofet'!AB46+'P3 - Beit Berl'!AB46+'P4 - Kaye'!AB46+'P5 - Bucharest'!AB46+'P6 - Exeter'!AB46+'P7 - Tallin'!AB46+'P8 - Gordon'!AB46+'P9 - Sakhnin'!AB46+'P10 - Talpiot'!AB46+'P11- Salzburg'!AB46)</f>
        <v>2</v>
      </c>
      <c r="AC46" s="44">
        <f>IF('P1 - Kibbutzim'!AC46+'P2 - Mofet'!AC46+'P3 - Beit Berl'!AC46+'P4 - Kaye'!AC46+'P5 - Bucharest'!AC46+'P6 - Exeter'!AC46+'P7 - Tallin'!AC46+'P8 - Gordon'!AC46+'P9 - Sakhnin'!AC46+'P10 - Talpiot'!AC46+'P11- Salzburg'!AC46=0,"",'P1 - Kibbutzim'!AC46+'P2 - Mofet'!AC46+'P3 - Beit Berl'!AC46+'P4 - Kaye'!AC46+'P5 - Bucharest'!AC46+'P6 - Exeter'!AC46+'P7 - Tallin'!AC46+'P8 - Gordon'!AC46+'P9 - Sakhnin'!AC46+'P10 - Talpiot'!AC46+'P11- Salzburg'!AC46)</f>
        <v>2</v>
      </c>
      <c r="AD46" s="37">
        <f>IF('P1 - Kibbutzim'!AD46+'P2 - Mofet'!AD46+'P3 - Beit Berl'!AD46+'P4 - Kaye'!AD46+'P5 - Bucharest'!AD46+'P6 - Exeter'!AD46+'P7 - Tallin'!AD46+'P8 - Gordon'!AD46+'P9 - Sakhnin'!AD46+'P10 - Talpiot'!AD46+'P11- Salzburg'!AD46=0,"",'P1 - Kibbutzim'!AD46+'P2 - Mofet'!AD46+'P3 - Beit Berl'!AD46+'P4 - Kaye'!AD46+'P5 - Bucharest'!AD46+'P6 - Exeter'!AD46+'P7 - Tallin'!AD46+'P8 - Gordon'!AD46+'P9 - Sakhnin'!AD46+'P10 - Talpiot'!AD46+'P11- Salzburg'!AD46)</f>
        <v>2</v>
      </c>
      <c r="AE46" s="37">
        <f>IF('P1 - Kibbutzim'!AE46+'P2 - Mofet'!AE46+'P3 - Beit Berl'!AE46+'P4 - Kaye'!AE46+'P5 - Bucharest'!AE46+'P6 - Exeter'!AE46+'P7 - Tallin'!AE46+'P8 - Gordon'!AE46+'P9 - Sakhnin'!AE46+'P10 - Talpiot'!AE46+'P11- Salzburg'!AE46=0,"",'P1 - Kibbutzim'!AE46+'P2 - Mofet'!AE46+'P3 - Beit Berl'!AE46+'P4 - Kaye'!AE46+'P5 - Bucharest'!AE46+'P6 - Exeter'!AE46+'P7 - Tallin'!AE46+'P8 - Gordon'!AE46+'P9 - Sakhnin'!AE46+'P10 - Talpiot'!AE46+'P11- Salzburg'!AE46)</f>
        <v>2</v>
      </c>
      <c r="AF46" s="44">
        <f>IF('P1 - Kibbutzim'!AF46+'P2 - Mofet'!AF46+'P3 - Beit Berl'!AF46+'P4 - Kaye'!AF46+'P5 - Bucharest'!AF46+'P6 - Exeter'!AF46+'P7 - Tallin'!AF46+'P8 - Gordon'!AF46+'P9 - Sakhnin'!AF46+'P10 - Talpiot'!AF46+'P11- Salzburg'!AF46=0,"",'P1 - Kibbutzim'!AF46+'P2 - Mofet'!AF46+'P3 - Beit Berl'!AF46+'P4 - Kaye'!AF46+'P5 - Bucharest'!AF46+'P6 - Exeter'!AF46+'P7 - Tallin'!AF46+'P8 - Gordon'!AF46+'P9 - Sakhnin'!AF46+'P10 - Talpiot'!AF46+'P11- Salzburg'!AF46)</f>
        <v>2</v>
      </c>
      <c r="AG46" s="37">
        <f>IF('P1 - Kibbutzim'!AG46+'P2 - Mofet'!AG46+'P3 - Beit Berl'!AG46+'P4 - Kaye'!AG46+'P5 - Bucharest'!AG46+'P6 - Exeter'!AG46+'P7 - Tallin'!AG46+'P8 - Gordon'!AG46+'P9 - Sakhnin'!AG46+'P10 - Talpiot'!AG46+'P11- Salzburg'!AG46=0,"",'P1 - Kibbutzim'!AG46+'P2 - Mofet'!AG46+'P3 - Beit Berl'!AG46+'P4 - Kaye'!AG46+'P5 - Bucharest'!AG46+'P6 - Exeter'!AG46+'P7 - Tallin'!AG46+'P8 - Gordon'!AG46+'P9 - Sakhnin'!AG46+'P10 - Talpiot'!AG46+'P11- Salzburg'!AG46)</f>
        <v>2</v>
      </c>
      <c r="AH46" s="44">
        <f>IF('P1 - Kibbutzim'!AH46+'P2 - Mofet'!AH46+'P3 - Beit Berl'!AH46+'P4 - Kaye'!AH46+'P5 - Bucharest'!AH46+'P6 - Exeter'!AH46+'P7 - Tallin'!AH46+'P8 - Gordon'!AH46+'P9 - Sakhnin'!AH46+'P10 - Talpiot'!AH46+'P11- Salzburg'!AH46=0,"",'P1 - Kibbutzim'!AH46+'P2 - Mofet'!AH46+'P3 - Beit Berl'!AH46+'P4 - Kaye'!AH46+'P5 - Bucharest'!AH46+'P6 - Exeter'!AH46+'P7 - Tallin'!AH46+'P8 - Gordon'!AH46+'P9 - Sakhnin'!AH46+'P10 - Talpiot'!AH46+'P11- Salzburg'!AH46)</f>
        <v>2</v>
      </c>
      <c r="AI46" s="37">
        <f>IF('P1 - Kibbutzim'!AI46+'P2 - Mofet'!AI46+'P3 - Beit Berl'!AI46+'P4 - Kaye'!AI46+'P5 - Bucharest'!AI46+'P6 - Exeter'!AI46+'P7 - Tallin'!AI46+'P8 - Gordon'!AI46+'P9 - Sakhnin'!AI46+'P10 - Talpiot'!AI46+'P11- Salzburg'!AI46=0,"",'P1 - Kibbutzim'!AI46+'P2 - Mofet'!AI46+'P3 - Beit Berl'!AI46+'P4 - Kaye'!AI46+'P5 - Bucharest'!AI46+'P6 - Exeter'!AI46+'P7 - Tallin'!AI46+'P8 - Gordon'!AI46+'P9 - Sakhnin'!AI46+'P10 - Talpiot'!AI46+'P11- Salzburg'!AI46)</f>
        <v>2</v>
      </c>
      <c r="AJ46" s="37">
        <f>IF('P1 - Kibbutzim'!AJ46+'P2 - Mofet'!AJ46+'P3 - Beit Berl'!AJ46+'P4 - Kaye'!AJ46+'P5 - Bucharest'!AJ46+'P6 - Exeter'!AJ46+'P7 - Tallin'!AJ46+'P8 - Gordon'!AJ46+'P9 - Sakhnin'!AJ46+'P10 - Talpiot'!AJ46+'P11- Salzburg'!AJ46=0,"",'P1 - Kibbutzim'!AJ46+'P2 - Mofet'!AJ46+'P3 - Beit Berl'!AJ46+'P4 - Kaye'!AJ46+'P5 - Bucharest'!AJ46+'P6 - Exeter'!AJ46+'P7 - Tallin'!AJ46+'P8 - Gordon'!AJ46+'P9 - Sakhnin'!AJ46+'P10 - Talpiot'!AJ46+'P11- Salzburg'!AJ46)</f>
        <v>2</v>
      </c>
      <c r="AK46" s="44">
        <f>IF('P1 - Kibbutzim'!AK46+'P2 - Mofet'!AK46+'P3 - Beit Berl'!AK46+'P4 - Kaye'!AK46+'P5 - Bucharest'!AK46+'P6 - Exeter'!AK46+'P7 - Tallin'!AK46+'P8 - Gordon'!AK46+'P9 - Sakhnin'!AK46+'P10 - Talpiot'!AK46+'P11- Salzburg'!AK46=0,"",'P1 - Kibbutzim'!AK46+'P2 - Mofet'!AK46+'P3 - Beit Berl'!AK46+'P4 - Kaye'!AK46+'P5 - Bucharest'!AK46+'P6 - Exeter'!AK46+'P7 - Tallin'!AK46+'P8 - Gordon'!AK46+'P9 - Sakhnin'!AK46+'P10 - Talpiot'!AK46+'P11- Salzburg'!AK46)</f>
        <v>2</v>
      </c>
      <c r="AL46" s="37">
        <f>IF('P1 - Kibbutzim'!AL46+'P2 - Mofet'!AL46+'P3 - Beit Berl'!AL46+'P4 - Kaye'!AL46+'P5 - Bucharest'!AL46+'P6 - Exeter'!AL46+'P7 - Tallin'!AL46+'P8 - Gordon'!AL46+'P9 - Sakhnin'!AL46+'P10 - Talpiot'!AL46+'P11- Salzburg'!AL46=0,"",'P1 - Kibbutzim'!AL46+'P2 - Mofet'!AL46+'P3 - Beit Berl'!AL46+'P4 - Kaye'!AL46+'P5 - Bucharest'!AL46+'P6 - Exeter'!AL46+'P7 - Tallin'!AL46+'P8 - Gordon'!AL46+'P9 - Sakhnin'!AL46+'P10 - Talpiot'!AL46+'P11- Salzburg'!AL46)</f>
        <v>2</v>
      </c>
      <c r="AM46" s="37">
        <f>IF('P1 - Kibbutzim'!AM46+'P2 - Mofet'!AM46+'P3 - Beit Berl'!AM46+'P4 - Kaye'!AM46+'P5 - Bucharest'!AM46+'P6 - Exeter'!AM46+'P7 - Tallin'!AM46+'P8 - Gordon'!AM46+'P9 - Sakhnin'!AM46+'P10 - Talpiot'!AM46+'P11- Salzburg'!AM46=0,"",'P1 - Kibbutzim'!AM46+'P2 - Mofet'!AM46+'P3 - Beit Berl'!AM46+'P4 - Kaye'!AM46+'P5 - Bucharest'!AM46+'P6 - Exeter'!AM46+'P7 - Tallin'!AM46+'P8 - Gordon'!AM46+'P9 - Sakhnin'!AM46+'P10 - Talpiot'!AM46+'P11- Salzburg'!AM46)</f>
        <v>2</v>
      </c>
      <c r="AN46" s="37">
        <f>IF('P1 - Kibbutzim'!AN46+'P2 - Mofet'!AN46+'P3 - Beit Berl'!AN46+'P4 - Kaye'!AN46+'P5 - Bucharest'!AN46+'P6 - Exeter'!AN46+'P7 - Tallin'!AN46+'P8 - Gordon'!AN46+'P9 - Sakhnin'!AN46+'P10 - Talpiot'!AN46+'P11- Salzburg'!AN46=0,"",'P1 - Kibbutzim'!AN46+'P2 - Mofet'!AN46+'P3 - Beit Berl'!AN46+'P4 - Kaye'!AN46+'P5 - Bucharest'!AN46+'P6 - Exeter'!AN46+'P7 - Tallin'!AN46+'P8 - Gordon'!AN46+'P9 - Sakhnin'!AN46+'P10 - Talpiot'!AN46+'P11- Salzburg'!AN46)</f>
        <v>2</v>
      </c>
      <c r="AO46" s="44">
        <f>IF('P1 - Kibbutzim'!AO46+'P2 - Mofet'!AO46+'P3 - Beit Berl'!AO46+'P4 - Kaye'!AO46+'P5 - Bucharest'!AO46+'P6 - Exeter'!AO46+'P7 - Tallin'!AO46+'P8 - Gordon'!AO46+'P9 - Sakhnin'!AO46+'P10 - Talpiot'!AO46+'P11- Salzburg'!AO46=0,"",'P1 - Kibbutzim'!AO46+'P2 - Mofet'!AO46+'P3 - Beit Berl'!AO46+'P4 - Kaye'!AO46+'P5 - Bucharest'!AO46+'P6 - Exeter'!AO46+'P7 - Tallin'!AO46+'P8 - Gordon'!AO46+'P9 - Sakhnin'!AO46+'P10 - Talpiot'!AO46+'P11- Salzburg'!AO46)</f>
        <v>2</v>
      </c>
      <c r="AP46" s="37">
        <f>IF('P1 - Kibbutzim'!AP46+'P2 - Mofet'!AP46+'P3 - Beit Berl'!AP46+'P4 - Kaye'!AP46+'P5 - Bucharest'!AP46+'P6 - Exeter'!AP46+'P7 - Tallin'!AP46+'P8 - Gordon'!AP46+'P9 - Sakhnin'!AP46+'P10 - Talpiot'!AP46+'P11- Salzburg'!AP46=0,"",'P1 - Kibbutzim'!AP46+'P2 - Mofet'!AP46+'P3 - Beit Berl'!AP46+'P4 - Kaye'!AP46+'P5 - Bucharest'!AP46+'P6 - Exeter'!AP46+'P7 - Tallin'!AP46+'P8 - Gordon'!AP46+'P9 - Sakhnin'!AP46+'P10 - Talpiot'!AP46+'P11- Salzburg'!AP46)</f>
        <v>2</v>
      </c>
      <c r="AQ46" s="36">
        <f>IF('P1 - Kibbutzim'!AQ46+'P2 - Mofet'!AQ46+'P3 - Beit Berl'!AQ46+'P4 - Kaye'!AQ46+'P5 - Bucharest'!AQ46+'P6 - Exeter'!AQ46+'P7 - Tallin'!AQ46+'P8 - Gordon'!AQ46+'P9 - Sakhnin'!AQ46+'P10 - Talpiot'!AQ46+'P11- Salzburg'!AQ46=0,"",'P1 - Kibbutzim'!AQ46+'P2 - Mofet'!AQ46+'P3 - Beit Berl'!AQ46+'P4 - Kaye'!AQ46+'P5 - Bucharest'!AQ46+'P6 - Exeter'!AQ46+'P7 - Tallin'!AQ46+'P8 - Gordon'!AQ46+'P9 - Sakhnin'!AQ46+'P10 - Talpiot'!AQ46+'P11- Salzburg'!AQ46)</f>
        <v>2</v>
      </c>
      <c r="AR46" s="43">
        <f>IF('P1 - Kibbutzim'!AR46+'P2 - Mofet'!AR46+'P3 - Beit Berl'!AR46+'P4 - Kaye'!AR46+'P5 - Bucharest'!AR46+'P6 - Exeter'!AR46+'P7 - Tallin'!AR46+'P8 - Gordon'!AR46+'P9 - Sakhnin'!AR46+'P10 - Talpiot'!AR46+'P11- Salzburg'!AR46=0,"",'P1 - Kibbutzim'!AR46+'P2 - Mofet'!AR46+'P3 - Beit Berl'!AR46+'P4 - Kaye'!AR46+'P5 - Bucharest'!AR46+'P6 - Exeter'!AR46+'P7 - Tallin'!AR46+'P8 - Gordon'!AR46+'P9 - Sakhnin'!AR46+'P10 - Talpiot'!AR46+'P11- Salzburg'!AR46)</f>
        <v>2</v>
      </c>
      <c r="AS46" s="43">
        <f>IF('P1 - Kibbutzim'!AS46+'P2 - Mofet'!AS46+'P3 - Beit Berl'!AS46+'P4 - Kaye'!AS46+'P5 - Bucharest'!AS46+'P6 - Exeter'!AS46+'P7 - Tallin'!AS46+'P8 - Gordon'!AS46+'P9 - Sakhnin'!AS46+'P10 - Talpiot'!AS46+'P11- Salzburg'!AS46=0,"",'P1 - Kibbutzim'!AS46+'P2 - Mofet'!AS46+'P3 - Beit Berl'!AS46+'P4 - Kaye'!AS46+'P5 - Bucharest'!AS46+'P6 - Exeter'!AS46+'P7 - Tallin'!AS46+'P8 - Gordon'!AS46+'P9 - Sakhnin'!AS46+'P10 - Talpiot'!AS46+'P11- Salzburg'!AS46)</f>
        <v>2</v>
      </c>
      <c r="AT46" s="3"/>
      <c r="AU46" s="132">
        <f t="shared" si="2"/>
        <v>24</v>
      </c>
      <c r="AV46" s="132">
        <f t="shared" si="3"/>
        <v>24</v>
      </c>
      <c r="AW46" s="132">
        <f t="shared" si="4"/>
        <v>24</v>
      </c>
    </row>
    <row r="47" spans="1:49" ht="15" customHeight="1" x14ac:dyDescent="0.35">
      <c r="A47" s="41"/>
      <c r="B47" s="57" t="s">
        <v>102</v>
      </c>
      <c r="C47" s="13" t="s">
        <v>54</v>
      </c>
      <c r="D47" s="8"/>
      <c r="E47" s="8"/>
      <c r="F47" s="8"/>
      <c r="G47" s="85"/>
      <c r="H47" s="5"/>
      <c r="I47" s="5"/>
      <c r="J47" s="36">
        <f>IF('P1 - Kibbutzim'!J47+'P2 - Mofet'!J47+'P3 - Beit Berl'!J47+'P4 - Kaye'!J47+'P5 - Bucharest'!J47+'P6 - Exeter'!J47+'P7 - Tallin'!J47+'P8 - Gordon'!J47+'P9 - Sakhnin'!J47+'P10 - Talpiot'!J47+'P11- Salzburg'!J47=0,"",'P1 - Kibbutzim'!J47+'P2 - Mofet'!J47+'P3 - Beit Berl'!J47+'P4 - Kaye'!J47+'P5 - Bucharest'!J47+'P6 - Exeter'!J47+'P7 - Tallin'!J47+'P8 - Gordon'!J47+'P9 - Sakhnin'!J47+'P10 - Talpiot'!J47+'P11- Salzburg'!J47)</f>
        <v>3</v>
      </c>
      <c r="K47" s="36">
        <f>IF('P1 - Kibbutzim'!K47+'P2 - Mofet'!K47+'P3 - Beit Berl'!K47+'P4 - Kaye'!K47+'P5 - Bucharest'!K47+'P6 - Exeter'!K47+'P7 - Tallin'!K47+'P8 - Gordon'!K47+'P9 - Sakhnin'!K47+'P10 - Talpiot'!K47+'P11- Salzburg'!K47=0,"",'P1 - Kibbutzim'!K47+'P2 - Mofet'!K47+'P3 - Beit Berl'!K47+'P4 - Kaye'!K47+'P5 - Bucharest'!K47+'P6 - Exeter'!K47+'P7 - Tallin'!K47+'P8 - Gordon'!K47+'P9 - Sakhnin'!K47+'P10 - Talpiot'!K47+'P11- Salzburg'!K47)</f>
        <v>3</v>
      </c>
      <c r="L47" s="37">
        <f>IF('P1 - Kibbutzim'!L47+'P2 - Mofet'!L47+'P3 - Beit Berl'!L47+'P4 - Kaye'!L47+'P5 - Bucharest'!L47+'P6 - Exeter'!L47+'P7 - Tallin'!L47+'P8 - Gordon'!L47+'P9 - Sakhnin'!L47+'P10 - Talpiot'!L47+'P11- Salzburg'!L47=0,"",'P1 - Kibbutzim'!L47+'P2 - Mofet'!L47+'P3 - Beit Berl'!L47+'P4 - Kaye'!L47+'P5 - Bucharest'!L47+'P6 - Exeter'!L47+'P7 - Tallin'!L47+'P8 - Gordon'!L47+'P9 - Sakhnin'!L47+'P10 - Talpiot'!L47+'P11- Salzburg'!L47)</f>
        <v>2</v>
      </c>
      <c r="M47" s="37">
        <f>IF('P1 - Kibbutzim'!M47+'P2 - Mofet'!M47+'P3 - Beit Berl'!M47+'P4 - Kaye'!M47+'P5 - Bucharest'!M47+'P6 - Exeter'!M47+'P7 - Tallin'!M47+'P8 - Gordon'!M47+'P9 - Sakhnin'!M47+'P10 - Talpiot'!M47+'P11- Salzburg'!M47=0,"",'P1 - Kibbutzim'!M47+'P2 - Mofet'!M47+'P3 - Beit Berl'!M47+'P4 - Kaye'!M47+'P5 - Bucharest'!M47+'P6 - Exeter'!M47+'P7 - Tallin'!M47+'P8 - Gordon'!M47+'P9 - Sakhnin'!M47+'P10 - Talpiot'!M47+'P11- Salzburg'!M47)</f>
        <v>3</v>
      </c>
      <c r="N47" s="37">
        <f>IF('P1 - Kibbutzim'!N47+'P2 - Mofet'!N47+'P3 - Beit Berl'!N47+'P4 - Kaye'!N47+'P5 - Bucharest'!N47+'P6 - Exeter'!N47+'P7 - Tallin'!N47+'P8 - Gordon'!N47+'P9 - Sakhnin'!N47+'P10 - Talpiot'!N47+'P11- Salzburg'!N47=0,"",'P1 - Kibbutzim'!N47+'P2 - Mofet'!N47+'P3 - Beit Berl'!N47+'P4 - Kaye'!N47+'P5 - Bucharest'!N47+'P6 - Exeter'!N47+'P7 - Tallin'!N47+'P8 - Gordon'!N47+'P9 - Sakhnin'!N47+'P10 - Talpiot'!N47+'P11- Salzburg'!N47)</f>
        <v>2</v>
      </c>
      <c r="O47" s="37">
        <f>IF('P1 - Kibbutzim'!O47+'P2 - Mofet'!O47+'P3 - Beit Berl'!O47+'P4 - Kaye'!O47+'P5 - Bucharest'!O47+'P6 - Exeter'!O47+'P7 - Tallin'!O47+'P8 - Gordon'!O47+'P9 - Sakhnin'!O47+'P10 - Talpiot'!O47+'P11- Salzburg'!O47=0,"",'P1 - Kibbutzim'!O47+'P2 - Mofet'!O47+'P3 - Beit Berl'!O47+'P4 - Kaye'!O47+'P5 - Bucharest'!O47+'P6 - Exeter'!O47+'P7 - Tallin'!O47+'P8 - Gordon'!O47+'P9 - Sakhnin'!O47+'P10 - Talpiot'!O47+'P11- Salzburg'!O47)</f>
        <v>3</v>
      </c>
      <c r="P47" s="37">
        <f>IF('P1 - Kibbutzim'!P47+'P2 - Mofet'!P47+'P3 - Beit Berl'!P47+'P4 - Kaye'!P47+'P5 - Bucharest'!P47+'P6 - Exeter'!P47+'P7 - Tallin'!P47+'P8 - Gordon'!P47+'P9 - Sakhnin'!P47+'P10 - Talpiot'!P47+'P11- Salzburg'!P47=0,"",'P1 - Kibbutzim'!P47+'P2 - Mofet'!P47+'P3 - Beit Berl'!P47+'P4 - Kaye'!P47+'P5 - Bucharest'!P47+'P6 - Exeter'!P47+'P7 - Tallin'!P47+'P8 - Gordon'!P47+'P9 - Sakhnin'!P47+'P10 - Talpiot'!P47+'P11- Salzburg'!P47)</f>
        <v>2</v>
      </c>
      <c r="Q47" s="37">
        <f>IF('P1 - Kibbutzim'!Q47+'P2 - Mofet'!Q47+'P3 - Beit Berl'!Q47+'P4 - Kaye'!Q47+'P5 - Bucharest'!Q47+'P6 - Exeter'!Q47+'P7 - Tallin'!Q47+'P8 - Gordon'!Q47+'P9 - Sakhnin'!Q47+'P10 - Talpiot'!Q47+'P11- Salzburg'!Q47=0,"",'P1 - Kibbutzim'!Q47+'P2 - Mofet'!Q47+'P3 - Beit Berl'!Q47+'P4 - Kaye'!Q47+'P5 - Bucharest'!Q47+'P6 - Exeter'!Q47+'P7 - Tallin'!Q47+'P8 - Gordon'!Q47+'P9 - Sakhnin'!Q47+'P10 - Talpiot'!Q47+'P11- Salzburg'!Q47)</f>
        <v>3</v>
      </c>
      <c r="R47" s="37">
        <f>IF('P1 - Kibbutzim'!R47+'P2 - Mofet'!R47+'P3 - Beit Berl'!R47+'P4 - Kaye'!R47+'P5 - Bucharest'!R47+'P6 - Exeter'!R47+'P7 - Tallin'!R47+'P8 - Gordon'!R47+'P9 - Sakhnin'!R47+'P10 - Talpiot'!R47+'P11- Salzburg'!R47=0,"",'P1 - Kibbutzim'!R47+'P2 - Mofet'!R47+'P3 - Beit Berl'!R47+'P4 - Kaye'!R47+'P5 - Bucharest'!R47+'P6 - Exeter'!R47+'P7 - Tallin'!R47+'P8 - Gordon'!R47+'P9 - Sakhnin'!R47+'P10 - Talpiot'!R47+'P11- Salzburg'!R47)</f>
        <v>2</v>
      </c>
      <c r="S47" s="37" t="str">
        <f>IF('P1 - Kibbutzim'!S47+'P2 - Mofet'!S47+'P3 - Beit Berl'!S47+'P4 - Kaye'!S47+'P5 - Bucharest'!S47+'P6 - Exeter'!S47+'P7 - Tallin'!S47+'P8 - Gordon'!S47+'P9 - Sakhnin'!S47+'P10 - Talpiot'!S47+'P11- Salzburg'!S47=0,"",'P1 - Kibbutzim'!S47+'P2 - Mofet'!S47+'P3 - Beit Berl'!S47+'P4 - Kaye'!S47+'P5 - Bucharest'!S47+'P6 - Exeter'!S47+'P7 - Tallin'!S47+'P8 - Gordon'!S47+'P9 - Sakhnin'!S47+'P10 - Talpiot'!S47+'P11- Salzburg'!S47)</f>
        <v/>
      </c>
      <c r="T47" s="37" t="str">
        <f>IF('P1 - Kibbutzim'!T47+'P2 - Mofet'!T47+'P3 - Beit Berl'!T47+'P4 - Kaye'!T47+'P5 - Bucharest'!T47+'P6 - Exeter'!T47+'P7 - Tallin'!T47+'P8 - Gordon'!T47+'P9 - Sakhnin'!T47+'P10 - Talpiot'!T47+'P11- Salzburg'!T47=0,"",'P1 - Kibbutzim'!T47+'P2 - Mofet'!T47+'P3 - Beit Berl'!T47+'P4 - Kaye'!T47+'P5 - Bucharest'!T47+'P6 - Exeter'!T47+'P7 - Tallin'!T47+'P8 - Gordon'!T47+'P9 - Sakhnin'!T47+'P10 - Talpiot'!T47+'P11- Salzburg'!T47)</f>
        <v/>
      </c>
      <c r="U47" s="37">
        <f>IF('P1 - Kibbutzim'!U47+'P2 - Mofet'!U47+'P3 - Beit Berl'!U47+'P4 - Kaye'!U47+'P5 - Bucharest'!U47+'P6 - Exeter'!U47+'P7 - Tallin'!U47+'P8 - Gordon'!U47+'P9 - Sakhnin'!U47+'P10 - Talpiot'!U47+'P11- Salzburg'!U47=0,"",'P1 - Kibbutzim'!U47+'P2 - Mofet'!U47+'P3 - Beit Berl'!U47+'P4 - Kaye'!U47+'P5 - Bucharest'!U47+'P6 - Exeter'!U47+'P7 - Tallin'!U47+'P8 - Gordon'!U47+'P9 - Sakhnin'!U47+'P10 - Talpiot'!U47+'P11- Salzburg'!U47)</f>
        <v>3</v>
      </c>
      <c r="V47" s="37">
        <f>IF('P1 - Kibbutzim'!V47+'P2 - Mofet'!V47+'P3 - Beit Berl'!V47+'P4 - Kaye'!V47+'P5 - Bucharest'!V47+'P6 - Exeter'!V47+'P7 - Tallin'!V47+'P8 - Gordon'!V47+'P9 - Sakhnin'!V47+'P10 - Talpiot'!V47+'P11- Salzburg'!V47=0,"",'P1 - Kibbutzim'!V47+'P2 - Mofet'!V47+'P3 - Beit Berl'!V47+'P4 - Kaye'!V47+'P5 - Bucharest'!V47+'P6 - Exeter'!V47+'P7 - Tallin'!V47+'P8 - Gordon'!V47+'P9 - Sakhnin'!V47+'P10 - Talpiot'!V47+'P11- Salzburg'!V47)</f>
        <v>3</v>
      </c>
      <c r="W47" s="37">
        <f>IF('P1 - Kibbutzim'!W47+'P2 - Mofet'!W47+'P3 - Beit Berl'!W47+'P4 - Kaye'!W47+'P5 - Bucharest'!W47+'P6 - Exeter'!W47+'P7 - Tallin'!W47+'P8 - Gordon'!W47+'P9 - Sakhnin'!W47+'P10 - Talpiot'!W47+'P11- Salzburg'!W47=0,"",'P1 - Kibbutzim'!W47+'P2 - Mofet'!W47+'P3 - Beit Berl'!W47+'P4 - Kaye'!W47+'P5 - Bucharest'!W47+'P6 - Exeter'!W47+'P7 - Tallin'!W47+'P8 - Gordon'!W47+'P9 - Sakhnin'!W47+'P10 - Talpiot'!W47+'P11- Salzburg'!W47)</f>
        <v>3</v>
      </c>
      <c r="X47" s="37">
        <f>IF('P1 - Kibbutzim'!X47+'P2 - Mofet'!X47+'P3 - Beit Berl'!X47+'P4 - Kaye'!X47+'P5 - Bucharest'!X47+'P6 - Exeter'!X47+'P7 - Tallin'!X47+'P8 - Gordon'!X47+'P9 - Sakhnin'!X47+'P10 - Talpiot'!X47+'P11- Salzburg'!X47=0,"",'P1 - Kibbutzim'!X47+'P2 - Mofet'!X47+'P3 - Beit Berl'!X47+'P4 - Kaye'!X47+'P5 - Bucharest'!X47+'P6 - Exeter'!X47+'P7 - Tallin'!X47+'P8 - Gordon'!X47+'P9 - Sakhnin'!X47+'P10 - Talpiot'!X47+'P11- Salzburg'!X47)</f>
        <v>2</v>
      </c>
      <c r="Y47" s="36">
        <f>IF('P1 - Kibbutzim'!Y47+'P2 - Mofet'!Y47+'P3 - Beit Berl'!Y47+'P4 - Kaye'!Y47+'P5 - Bucharest'!Y47+'P6 - Exeter'!Y47+'P7 - Tallin'!Y47+'P8 - Gordon'!Y47+'P9 - Sakhnin'!Y47+'P10 - Talpiot'!Y47+'P11- Salzburg'!Y47=0,"",'P1 - Kibbutzim'!Y47+'P2 - Mofet'!Y47+'P3 - Beit Berl'!Y47+'P4 - Kaye'!Y47+'P5 - Bucharest'!Y47+'P6 - Exeter'!Y47+'P7 - Tallin'!Y47+'P8 - Gordon'!Y47+'P9 - Sakhnin'!Y47+'P10 - Talpiot'!Y47+'P11- Salzburg'!Y47)</f>
        <v>10</v>
      </c>
      <c r="Z47" s="36">
        <f>IF('P1 - Kibbutzim'!Z47+'P2 - Mofet'!Z47+'P3 - Beit Berl'!Z47+'P4 - Kaye'!Z47+'P5 - Bucharest'!Z47+'P6 - Exeter'!Z47+'P7 - Tallin'!Z47+'P8 - Gordon'!Z47+'P9 - Sakhnin'!Z47+'P10 - Talpiot'!Z47+'P11- Salzburg'!Z47=0,"",'P1 - Kibbutzim'!Z47+'P2 - Mofet'!Z47+'P3 - Beit Berl'!Z47+'P4 - Kaye'!Z47+'P5 - Bucharest'!Z47+'P6 - Exeter'!Z47+'P7 - Tallin'!Z47+'P8 - Gordon'!Z47+'P9 - Sakhnin'!Z47+'P10 - Talpiot'!Z47+'P11- Salzburg'!Z47)</f>
        <v>10</v>
      </c>
      <c r="AA47" s="36">
        <f>IF('P1 - Kibbutzim'!AA47+'P2 - Mofet'!AA47+'P3 - Beit Berl'!AA47+'P4 - Kaye'!AA47+'P5 - Bucharest'!AA47+'P6 - Exeter'!AA47+'P7 - Tallin'!AA47+'P8 - Gordon'!AA47+'P9 - Sakhnin'!AA47+'P10 - Talpiot'!AA47+'P11- Salzburg'!AA47=0,"",'P1 - Kibbutzim'!AA47+'P2 - Mofet'!AA47+'P3 - Beit Berl'!AA47+'P4 - Kaye'!AA47+'P5 - Bucharest'!AA47+'P6 - Exeter'!AA47+'P7 - Tallin'!AA47+'P8 - Gordon'!AA47+'P9 - Sakhnin'!AA47+'P10 - Talpiot'!AA47+'P11- Salzburg'!AA47)</f>
        <v>10</v>
      </c>
      <c r="AB47" s="37">
        <f>IF('P1 - Kibbutzim'!AB47+'P2 - Mofet'!AB47+'P3 - Beit Berl'!AB47+'P4 - Kaye'!AB47+'P5 - Bucharest'!AB47+'P6 - Exeter'!AB47+'P7 - Tallin'!AB47+'P8 - Gordon'!AB47+'P9 - Sakhnin'!AB47+'P10 - Talpiot'!AB47+'P11- Salzburg'!AB47=0,"",'P1 - Kibbutzim'!AB47+'P2 - Mofet'!AB47+'P3 - Beit Berl'!AB47+'P4 - Kaye'!AB47+'P5 - Bucharest'!AB47+'P6 - Exeter'!AB47+'P7 - Tallin'!AB47+'P8 - Gordon'!AB47+'P9 - Sakhnin'!AB47+'P10 - Talpiot'!AB47+'P11- Salzburg'!AB47)</f>
        <v>11</v>
      </c>
      <c r="AC47" s="37">
        <f>IF('P1 - Kibbutzim'!AC47+'P2 - Mofet'!AC47+'P3 - Beit Berl'!AC47+'P4 - Kaye'!AC47+'P5 - Bucharest'!AC47+'P6 - Exeter'!AC47+'P7 - Tallin'!AC47+'P8 - Gordon'!AC47+'P9 - Sakhnin'!AC47+'P10 - Talpiot'!AC47+'P11- Salzburg'!AC47=0,"",'P1 - Kibbutzim'!AC47+'P2 - Mofet'!AC47+'P3 - Beit Berl'!AC47+'P4 - Kaye'!AC47+'P5 - Bucharest'!AC47+'P6 - Exeter'!AC47+'P7 - Tallin'!AC47+'P8 - Gordon'!AC47+'P9 - Sakhnin'!AC47+'P10 - Talpiot'!AC47+'P11- Salzburg'!AC47)</f>
        <v>3</v>
      </c>
      <c r="AD47" s="37">
        <f>IF('P1 - Kibbutzim'!AD47+'P2 - Mofet'!AD47+'P3 - Beit Berl'!AD47+'P4 - Kaye'!AD47+'P5 - Bucharest'!AD47+'P6 - Exeter'!AD47+'P7 - Tallin'!AD47+'P8 - Gordon'!AD47+'P9 - Sakhnin'!AD47+'P10 - Talpiot'!AD47+'P11- Salzburg'!AD47=0,"",'P1 - Kibbutzim'!AD47+'P2 - Mofet'!AD47+'P3 - Beit Berl'!AD47+'P4 - Kaye'!AD47+'P5 - Bucharest'!AD47+'P6 - Exeter'!AD47+'P7 - Tallin'!AD47+'P8 - Gordon'!AD47+'P9 - Sakhnin'!AD47+'P10 - Talpiot'!AD47+'P11- Salzburg'!AD47)</f>
        <v>2</v>
      </c>
      <c r="AE47" s="37" t="str">
        <f>IF('P1 - Kibbutzim'!AE47+'P2 - Mofet'!AE47+'P3 - Beit Berl'!AE47+'P4 - Kaye'!AE47+'P5 - Bucharest'!AE47+'P6 - Exeter'!AE47+'P7 - Tallin'!AE47+'P8 - Gordon'!AE47+'P9 - Sakhnin'!AE47+'P10 - Talpiot'!AE47+'P11- Salzburg'!AE47=0,"",'P1 - Kibbutzim'!AE47+'P2 - Mofet'!AE47+'P3 - Beit Berl'!AE47+'P4 - Kaye'!AE47+'P5 - Bucharest'!AE47+'P6 - Exeter'!AE47+'P7 - Tallin'!AE47+'P8 - Gordon'!AE47+'P9 - Sakhnin'!AE47+'P10 - Talpiot'!AE47+'P11- Salzburg'!AE47)</f>
        <v/>
      </c>
      <c r="AF47" s="37" t="str">
        <f>IF('P1 - Kibbutzim'!AF47+'P2 - Mofet'!AF47+'P3 - Beit Berl'!AF47+'P4 - Kaye'!AF47+'P5 - Bucharest'!AF47+'P6 - Exeter'!AF47+'P7 - Tallin'!AF47+'P8 - Gordon'!AF47+'P9 - Sakhnin'!AF47+'P10 - Talpiot'!AF47+'P11- Salzburg'!AF47=0,"",'P1 - Kibbutzim'!AF47+'P2 - Mofet'!AF47+'P3 - Beit Berl'!AF47+'P4 - Kaye'!AF47+'P5 - Bucharest'!AF47+'P6 - Exeter'!AF47+'P7 - Tallin'!AF47+'P8 - Gordon'!AF47+'P9 - Sakhnin'!AF47+'P10 - Talpiot'!AF47+'P11- Salzburg'!AF47)</f>
        <v/>
      </c>
      <c r="AG47" s="37">
        <f>IF('P1 - Kibbutzim'!AG47+'P2 - Mofet'!AG47+'P3 - Beit Berl'!AG47+'P4 - Kaye'!AG47+'P5 - Bucharest'!AG47+'P6 - Exeter'!AG47+'P7 - Tallin'!AG47+'P8 - Gordon'!AG47+'P9 - Sakhnin'!AG47+'P10 - Talpiot'!AG47+'P11- Salzburg'!AG47=0,"",'P1 - Kibbutzim'!AG47+'P2 - Mofet'!AG47+'P3 - Beit Berl'!AG47+'P4 - Kaye'!AG47+'P5 - Bucharest'!AG47+'P6 - Exeter'!AG47+'P7 - Tallin'!AG47+'P8 - Gordon'!AG47+'P9 - Sakhnin'!AG47+'P10 - Talpiot'!AG47+'P11- Salzburg'!AG47)</f>
        <v>3</v>
      </c>
      <c r="AH47" s="37">
        <f>IF('P1 - Kibbutzim'!AH47+'P2 - Mofet'!AH47+'P3 - Beit Berl'!AH47+'P4 - Kaye'!AH47+'P5 - Bucharest'!AH47+'P6 - Exeter'!AH47+'P7 - Tallin'!AH47+'P8 - Gordon'!AH47+'P9 - Sakhnin'!AH47+'P10 - Talpiot'!AH47+'P11- Salzburg'!AH47=0,"",'P1 - Kibbutzim'!AH47+'P2 - Mofet'!AH47+'P3 - Beit Berl'!AH47+'P4 - Kaye'!AH47+'P5 - Bucharest'!AH47+'P6 - Exeter'!AH47+'P7 - Tallin'!AH47+'P8 - Gordon'!AH47+'P9 - Sakhnin'!AH47+'P10 - Talpiot'!AH47+'P11- Salzburg'!AH47)</f>
        <v>3</v>
      </c>
      <c r="AI47" s="37">
        <f>IF('P1 - Kibbutzim'!AI47+'P2 - Mofet'!AI47+'P3 - Beit Berl'!AI47+'P4 - Kaye'!AI47+'P5 - Bucharest'!AI47+'P6 - Exeter'!AI47+'P7 - Tallin'!AI47+'P8 - Gordon'!AI47+'P9 - Sakhnin'!AI47+'P10 - Talpiot'!AI47+'P11- Salzburg'!AI47=0,"",'P1 - Kibbutzim'!AI47+'P2 - Mofet'!AI47+'P3 - Beit Berl'!AI47+'P4 - Kaye'!AI47+'P5 - Bucharest'!AI47+'P6 - Exeter'!AI47+'P7 - Tallin'!AI47+'P8 - Gordon'!AI47+'P9 - Sakhnin'!AI47+'P10 - Talpiot'!AI47+'P11- Salzburg'!AI47)</f>
        <v>3</v>
      </c>
      <c r="AJ47" s="37">
        <f>IF('P1 - Kibbutzim'!AJ47+'P2 - Mofet'!AJ47+'P3 - Beit Berl'!AJ47+'P4 - Kaye'!AJ47+'P5 - Bucharest'!AJ47+'P6 - Exeter'!AJ47+'P7 - Tallin'!AJ47+'P8 - Gordon'!AJ47+'P9 - Sakhnin'!AJ47+'P10 - Talpiot'!AJ47+'P11- Salzburg'!AJ47=0,"",'P1 - Kibbutzim'!AJ47+'P2 - Mofet'!AJ47+'P3 - Beit Berl'!AJ47+'P4 - Kaye'!AJ47+'P5 - Bucharest'!AJ47+'P6 - Exeter'!AJ47+'P7 - Tallin'!AJ47+'P8 - Gordon'!AJ47+'P9 - Sakhnin'!AJ47+'P10 - Talpiot'!AJ47+'P11- Salzburg'!AJ47)</f>
        <v>2</v>
      </c>
      <c r="AK47" s="37">
        <f>IF('P1 - Kibbutzim'!AK47+'P2 - Mofet'!AK47+'P3 - Beit Berl'!AK47+'P4 - Kaye'!AK47+'P5 - Bucharest'!AK47+'P6 - Exeter'!AK47+'P7 - Tallin'!AK47+'P8 - Gordon'!AK47+'P9 - Sakhnin'!AK47+'P10 - Talpiot'!AK47+'P11- Salzburg'!AK47=0,"",'P1 - Kibbutzim'!AK47+'P2 - Mofet'!AK47+'P3 - Beit Berl'!AK47+'P4 - Kaye'!AK47+'P5 - Bucharest'!AK47+'P6 - Exeter'!AK47+'P7 - Tallin'!AK47+'P8 - Gordon'!AK47+'P9 - Sakhnin'!AK47+'P10 - Talpiot'!AK47+'P11- Salzburg'!AK47)</f>
        <v>3</v>
      </c>
      <c r="AL47" s="37">
        <f>IF('P1 - Kibbutzim'!AL47+'P2 - Mofet'!AL47+'P3 - Beit Berl'!AL47+'P4 - Kaye'!AL47+'P5 - Bucharest'!AL47+'P6 - Exeter'!AL47+'P7 - Tallin'!AL47+'P8 - Gordon'!AL47+'P9 - Sakhnin'!AL47+'P10 - Talpiot'!AL47+'P11- Salzburg'!AL47=0,"",'P1 - Kibbutzim'!AL47+'P2 - Mofet'!AL47+'P3 - Beit Berl'!AL47+'P4 - Kaye'!AL47+'P5 - Bucharest'!AL47+'P6 - Exeter'!AL47+'P7 - Tallin'!AL47+'P8 - Gordon'!AL47+'P9 - Sakhnin'!AL47+'P10 - Talpiot'!AL47+'P11- Salzburg'!AL47)</f>
        <v>3</v>
      </c>
      <c r="AM47" s="37">
        <f>IF('P1 - Kibbutzim'!AM47+'P2 - Mofet'!AM47+'P3 - Beit Berl'!AM47+'P4 - Kaye'!AM47+'P5 - Bucharest'!AM47+'P6 - Exeter'!AM47+'P7 - Tallin'!AM47+'P8 - Gordon'!AM47+'P9 - Sakhnin'!AM47+'P10 - Talpiot'!AM47+'P11- Salzburg'!AM47=0,"",'P1 - Kibbutzim'!AM47+'P2 - Mofet'!AM47+'P3 - Beit Berl'!AM47+'P4 - Kaye'!AM47+'P5 - Bucharest'!AM47+'P6 - Exeter'!AM47+'P7 - Tallin'!AM47+'P8 - Gordon'!AM47+'P9 - Sakhnin'!AM47+'P10 - Talpiot'!AM47+'P11- Salzburg'!AM47)</f>
        <v>3</v>
      </c>
      <c r="AN47" s="37">
        <f>IF('P1 - Kibbutzim'!AN47+'P2 - Mofet'!AN47+'P3 - Beit Berl'!AN47+'P4 - Kaye'!AN47+'P5 - Bucharest'!AN47+'P6 - Exeter'!AN47+'P7 - Tallin'!AN47+'P8 - Gordon'!AN47+'P9 - Sakhnin'!AN47+'P10 - Talpiot'!AN47+'P11- Salzburg'!AN47=0,"",'P1 - Kibbutzim'!AN47+'P2 - Mofet'!AN47+'P3 - Beit Berl'!AN47+'P4 - Kaye'!AN47+'P5 - Bucharest'!AN47+'P6 - Exeter'!AN47+'P7 - Tallin'!AN47+'P8 - Gordon'!AN47+'P9 - Sakhnin'!AN47+'P10 - Talpiot'!AN47+'P11- Salzburg'!AN47)</f>
        <v>2</v>
      </c>
      <c r="AO47" s="37">
        <f>IF('P1 - Kibbutzim'!AO47+'P2 - Mofet'!AO47+'P3 - Beit Berl'!AO47+'P4 - Kaye'!AO47+'P5 - Bucharest'!AO47+'P6 - Exeter'!AO47+'P7 - Tallin'!AO47+'P8 - Gordon'!AO47+'P9 - Sakhnin'!AO47+'P10 - Talpiot'!AO47+'P11- Salzburg'!AO47=0,"",'P1 - Kibbutzim'!AO47+'P2 - Mofet'!AO47+'P3 - Beit Berl'!AO47+'P4 - Kaye'!AO47+'P5 - Bucharest'!AO47+'P6 - Exeter'!AO47+'P7 - Tallin'!AO47+'P8 - Gordon'!AO47+'P9 - Sakhnin'!AO47+'P10 - Talpiot'!AO47+'P11- Salzburg'!AO47)</f>
        <v>3</v>
      </c>
      <c r="AP47" s="37">
        <f>IF('P1 - Kibbutzim'!AP47+'P2 - Mofet'!AP47+'P3 - Beit Berl'!AP47+'P4 - Kaye'!AP47+'P5 - Bucharest'!AP47+'P6 - Exeter'!AP47+'P7 - Tallin'!AP47+'P8 - Gordon'!AP47+'P9 - Sakhnin'!AP47+'P10 - Talpiot'!AP47+'P11- Salzburg'!AP47=0,"",'P1 - Kibbutzim'!AP47+'P2 - Mofet'!AP47+'P3 - Beit Berl'!AP47+'P4 - Kaye'!AP47+'P5 - Bucharest'!AP47+'P6 - Exeter'!AP47+'P7 - Tallin'!AP47+'P8 - Gordon'!AP47+'P9 - Sakhnin'!AP47+'P10 - Talpiot'!AP47+'P11- Salzburg'!AP47)</f>
        <v>10</v>
      </c>
      <c r="AQ47" s="36">
        <f>IF('P1 - Kibbutzim'!AQ47+'P2 - Mofet'!AQ47+'P3 - Beit Berl'!AQ47+'P4 - Kaye'!AQ47+'P5 - Bucharest'!AQ47+'P6 - Exeter'!AQ47+'P7 - Tallin'!AQ47+'P8 - Gordon'!AQ47+'P9 - Sakhnin'!AQ47+'P10 - Talpiot'!AQ47+'P11- Salzburg'!AQ47=0,"",'P1 - Kibbutzim'!AQ47+'P2 - Mofet'!AQ47+'P3 - Beit Berl'!AQ47+'P4 - Kaye'!AQ47+'P5 - Bucharest'!AQ47+'P6 - Exeter'!AQ47+'P7 - Tallin'!AQ47+'P8 - Gordon'!AQ47+'P9 - Sakhnin'!AQ47+'P10 - Talpiot'!AQ47+'P11- Salzburg'!AQ47)</f>
        <v>14</v>
      </c>
      <c r="AR47" s="36">
        <f>IF('P1 - Kibbutzim'!AR47+'P2 - Mofet'!AR47+'P3 - Beit Berl'!AR47+'P4 - Kaye'!AR47+'P5 - Bucharest'!AR47+'P6 - Exeter'!AR47+'P7 - Tallin'!AR47+'P8 - Gordon'!AR47+'P9 - Sakhnin'!AR47+'P10 - Talpiot'!AR47+'P11- Salzburg'!AR47=0,"",'P1 - Kibbutzim'!AR47+'P2 - Mofet'!AR47+'P3 - Beit Berl'!AR47+'P4 - Kaye'!AR47+'P5 - Bucharest'!AR47+'P6 - Exeter'!AR47+'P7 - Tallin'!AR47+'P8 - Gordon'!AR47+'P9 - Sakhnin'!AR47+'P10 - Talpiot'!AR47+'P11- Salzburg'!AR47)</f>
        <v>14</v>
      </c>
      <c r="AS47" s="36">
        <f>IF('P1 - Kibbutzim'!AS47+'P2 - Mofet'!AS47+'P3 - Beit Berl'!AS47+'P4 - Kaye'!AS47+'P5 - Bucharest'!AS47+'P6 - Exeter'!AS47+'P7 - Tallin'!AS47+'P8 - Gordon'!AS47+'P9 - Sakhnin'!AS47+'P10 - Talpiot'!AS47+'P11- Salzburg'!AS47=0,"",'P1 - Kibbutzim'!AS47+'P2 - Mofet'!AS47+'P3 - Beit Berl'!AS47+'P4 - Kaye'!AS47+'P5 - Bucharest'!AS47+'P6 - Exeter'!AS47+'P7 - Tallin'!AS47+'P8 - Gordon'!AS47+'P9 - Sakhnin'!AS47+'P10 - Talpiot'!AS47+'P11- Salzburg'!AS47)</f>
        <v>14</v>
      </c>
      <c r="AT47" s="3"/>
      <c r="AU47" s="132">
        <f t="shared" si="2"/>
        <v>26</v>
      </c>
      <c r="AV47" s="132">
        <f t="shared" si="3"/>
        <v>57</v>
      </c>
      <c r="AW47" s="132">
        <f t="shared" si="4"/>
        <v>74</v>
      </c>
    </row>
    <row r="48" spans="1:49" ht="15" customHeight="1" x14ac:dyDescent="0.35">
      <c r="A48" s="41"/>
      <c r="B48" s="57" t="s">
        <v>103</v>
      </c>
      <c r="C48" s="13" t="s">
        <v>55</v>
      </c>
      <c r="D48" s="7"/>
      <c r="E48" s="8"/>
      <c r="F48" s="8"/>
      <c r="G48" s="85"/>
      <c r="H48" s="5"/>
      <c r="I48" s="5"/>
      <c r="J48" s="36">
        <f>IF('P1 - Kibbutzim'!J48+'P2 - Mofet'!J48+'P3 - Beit Berl'!J48+'P4 - Kaye'!J48+'P5 - Bucharest'!J48+'P6 - Exeter'!J48+'P7 - Tallin'!J48+'P8 - Gordon'!J48+'P9 - Sakhnin'!J48+'P10 - Talpiot'!J48+'P11- Salzburg'!J48=0,"",'P1 - Kibbutzim'!J48+'P2 - Mofet'!J48+'P3 - Beit Berl'!J48+'P4 - Kaye'!J48+'P5 - Bucharest'!J48+'P6 - Exeter'!J48+'P7 - Tallin'!J48+'P8 - Gordon'!J48+'P9 - Sakhnin'!J48+'P10 - Talpiot'!J48+'P11- Salzburg'!J48)</f>
        <v>3</v>
      </c>
      <c r="K48" s="36">
        <f>IF('P1 - Kibbutzim'!K48+'P2 - Mofet'!K48+'P3 - Beit Berl'!K48+'P4 - Kaye'!K48+'P5 - Bucharest'!K48+'P6 - Exeter'!K48+'P7 - Tallin'!K48+'P8 - Gordon'!K48+'P9 - Sakhnin'!K48+'P10 - Talpiot'!K48+'P11- Salzburg'!K48=0,"",'P1 - Kibbutzim'!K48+'P2 - Mofet'!K48+'P3 - Beit Berl'!K48+'P4 - Kaye'!K48+'P5 - Bucharest'!K48+'P6 - Exeter'!K48+'P7 - Tallin'!K48+'P8 - Gordon'!K48+'P9 - Sakhnin'!K48+'P10 - Talpiot'!K48+'P11- Salzburg'!K48)</f>
        <v>3</v>
      </c>
      <c r="L48" s="37">
        <f>IF('P1 - Kibbutzim'!L48+'P2 - Mofet'!L48+'P3 - Beit Berl'!L48+'P4 - Kaye'!L48+'P5 - Bucharest'!L48+'P6 - Exeter'!L48+'P7 - Tallin'!L48+'P8 - Gordon'!L48+'P9 - Sakhnin'!L48+'P10 - Talpiot'!L48+'P11- Salzburg'!L48=0,"",'P1 - Kibbutzim'!L48+'P2 - Mofet'!L48+'P3 - Beit Berl'!L48+'P4 - Kaye'!L48+'P5 - Bucharest'!L48+'P6 - Exeter'!L48+'P7 - Tallin'!L48+'P8 - Gordon'!L48+'P9 - Sakhnin'!L48+'P10 - Talpiot'!L48+'P11- Salzburg'!L48)</f>
        <v>2</v>
      </c>
      <c r="M48" s="37">
        <f>IF('P1 - Kibbutzim'!M48+'P2 - Mofet'!M48+'P3 - Beit Berl'!M48+'P4 - Kaye'!M48+'P5 - Bucharest'!M48+'P6 - Exeter'!M48+'P7 - Tallin'!M48+'P8 - Gordon'!M48+'P9 - Sakhnin'!M48+'P10 - Talpiot'!M48+'P11- Salzburg'!M48=0,"",'P1 - Kibbutzim'!M48+'P2 - Mofet'!M48+'P3 - Beit Berl'!M48+'P4 - Kaye'!M48+'P5 - Bucharest'!M48+'P6 - Exeter'!M48+'P7 - Tallin'!M48+'P8 - Gordon'!M48+'P9 - Sakhnin'!M48+'P10 - Talpiot'!M48+'P11- Salzburg'!M48)</f>
        <v>3</v>
      </c>
      <c r="N48" s="37">
        <f>IF('P1 - Kibbutzim'!N48+'P2 - Mofet'!N48+'P3 - Beit Berl'!N48+'P4 - Kaye'!N48+'P5 - Bucharest'!N48+'P6 - Exeter'!N48+'P7 - Tallin'!N48+'P8 - Gordon'!N48+'P9 - Sakhnin'!N48+'P10 - Talpiot'!N48+'P11- Salzburg'!N48=0,"",'P1 - Kibbutzim'!N48+'P2 - Mofet'!N48+'P3 - Beit Berl'!N48+'P4 - Kaye'!N48+'P5 - Bucharest'!N48+'P6 - Exeter'!N48+'P7 - Tallin'!N48+'P8 - Gordon'!N48+'P9 - Sakhnin'!N48+'P10 - Talpiot'!N48+'P11- Salzburg'!N48)</f>
        <v>2</v>
      </c>
      <c r="O48" s="37">
        <f>IF('P1 - Kibbutzim'!O48+'P2 - Mofet'!O48+'P3 - Beit Berl'!O48+'P4 - Kaye'!O48+'P5 - Bucharest'!O48+'P6 - Exeter'!O48+'P7 - Tallin'!O48+'P8 - Gordon'!O48+'P9 - Sakhnin'!O48+'P10 - Talpiot'!O48+'P11- Salzburg'!O48=0,"",'P1 - Kibbutzim'!O48+'P2 - Mofet'!O48+'P3 - Beit Berl'!O48+'P4 - Kaye'!O48+'P5 - Bucharest'!O48+'P6 - Exeter'!O48+'P7 - Tallin'!O48+'P8 - Gordon'!O48+'P9 - Sakhnin'!O48+'P10 - Talpiot'!O48+'P11- Salzburg'!O48)</f>
        <v>2</v>
      </c>
      <c r="P48" s="37">
        <f>IF('P1 - Kibbutzim'!P48+'P2 - Mofet'!P48+'P3 - Beit Berl'!P48+'P4 - Kaye'!P48+'P5 - Bucharest'!P48+'P6 - Exeter'!P48+'P7 - Tallin'!P48+'P8 - Gordon'!P48+'P9 - Sakhnin'!P48+'P10 - Talpiot'!P48+'P11- Salzburg'!P48=0,"",'P1 - Kibbutzim'!P48+'P2 - Mofet'!P48+'P3 - Beit Berl'!P48+'P4 - Kaye'!P48+'P5 - Bucharest'!P48+'P6 - Exeter'!P48+'P7 - Tallin'!P48+'P8 - Gordon'!P48+'P9 - Sakhnin'!P48+'P10 - Talpiot'!P48+'P11- Salzburg'!P48)</f>
        <v>2</v>
      </c>
      <c r="Q48" s="37">
        <f>IF('P1 - Kibbutzim'!Q48+'P2 - Mofet'!Q48+'P3 - Beit Berl'!Q48+'P4 - Kaye'!Q48+'P5 - Bucharest'!Q48+'P6 - Exeter'!Q48+'P7 - Tallin'!Q48+'P8 - Gordon'!Q48+'P9 - Sakhnin'!Q48+'P10 - Talpiot'!Q48+'P11- Salzburg'!Q48=0,"",'P1 - Kibbutzim'!Q48+'P2 - Mofet'!Q48+'P3 - Beit Berl'!Q48+'P4 - Kaye'!Q48+'P5 - Bucharest'!Q48+'P6 - Exeter'!Q48+'P7 - Tallin'!Q48+'P8 - Gordon'!Q48+'P9 - Sakhnin'!Q48+'P10 - Talpiot'!Q48+'P11- Salzburg'!Q48)</f>
        <v>2</v>
      </c>
      <c r="R48" s="37">
        <f>IF('P1 - Kibbutzim'!R48+'P2 - Mofet'!R48+'P3 - Beit Berl'!R48+'P4 - Kaye'!R48+'P5 - Bucharest'!R48+'P6 - Exeter'!R48+'P7 - Tallin'!R48+'P8 - Gordon'!R48+'P9 - Sakhnin'!R48+'P10 - Talpiot'!R48+'P11- Salzburg'!R48=0,"",'P1 - Kibbutzim'!R48+'P2 - Mofet'!R48+'P3 - Beit Berl'!R48+'P4 - Kaye'!R48+'P5 - Bucharest'!R48+'P6 - Exeter'!R48+'P7 - Tallin'!R48+'P8 - Gordon'!R48+'P9 - Sakhnin'!R48+'P10 - Talpiot'!R48+'P11- Salzburg'!R48)</f>
        <v>2</v>
      </c>
      <c r="S48" s="37">
        <f>IF('P1 - Kibbutzim'!S48+'P2 - Mofet'!S48+'P3 - Beit Berl'!S48+'P4 - Kaye'!S48+'P5 - Bucharest'!S48+'P6 - Exeter'!S48+'P7 - Tallin'!S48+'P8 - Gordon'!S48+'P9 - Sakhnin'!S48+'P10 - Talpiot'!S48+'P11- Salzburg'!S48=0,"",'P1 - Kibbutzim'!S48+'P2 - Mofet'!S48+'P3 - Beit Berl'!S48+'P4 - Kaye'!S48+'P5 - Bucharest'!S48+'P6 - Exeter'!S48+'P7 - Tallin'!S48+'P8 - Gordon'!S48+'P9 - Sakhnin'!S48+'P10 - Talpiot'!S48+'P11- Salzburg'!S48)</f>
        <v>2</v>
      </c>
      <c r="T48" s="37">
        <f>IF('P1 - Kibbutzim'!T48+'P2 - Mofet'!T48+'P3 - Beit Berl'!T48+'P4 - Kaye'!T48+'P5 - Bucharest'!T48+'P6 - Exeter'!T48+'P7 - Tallin'!T48+'P8 - Gordon'!T48+'P9 - Sakhnin'!T48+'P10 - Talpiot'!T48+'P11- Salzburg'!T48=0,"",'P1 - Kibbutzim'!T48+'P2 - Mofet'!T48+'P3 - Beit Berl'!T48+'P4 - Kaye'!T48+'P5 - Bucharest'!T48+'P6 - Exeter'!T48+'P7 - Tallin'!T48+'P8 - Gordon'!T48+'P9 - Sakhnin'!T48+'P10 - Talpiot'!T48+'P11- Salzburg'!T48)</f>
        <v>3</v>
      </c>
      <c r="U48" s="37">
        <f>IF('P1 - Kibbutzim'!U48+'P2 - Mofet'!U48+'P3 - Beit Berl'!U48+'P4 - Kaye'!U48+'P5 - Bucharest'!U48+'P6 - Exeter'!U48+'P7 - Tallin'!U48+'P8 - Gordon'!U48+'P9 - Sakhnin'!U48+'P10 - Talpiot'!U48+'P11- Salzburg'!U48=0,"",'P1 - Kibbutzim'!U48+'P2 - Mofet'!U48+'P3 - Beit Berl'!U48+'P4 - Kaye'!U48+'P5 - Bucharest'!U48+'P6 - Exeter'!U48+'P7 - Tallin'!U48+'P8 - Gordon'!U48+'P9 - Sakhnin'!U48+'P10 - Talpiot'!U48+'P11- Salzburg'!U48)</f>
        <v>1</v>
      </c>
      <c r="V48" s="37">
        <f>IF('P1 - Kibbutzim'!V48+'P2 - Mofet'!V48+'P3 - Beit Berl'!V48+'P4 - Kaye'!V48+'P5 - Bucharest'!V48+'P6 - Exeter'!V48+'P7 - Tallin'!V48+'P8 - Gordon'!V48+'P9 - Sakhnin'!V48+'P10 - Talpiot'!V48+'P11- Salzburg'!V48=0,"",'P1 - Kibbutzim'!V48+'P2 - Mofet'!V48+'P3 - Beit Berl'!V48+'P4 - Kaye'!V48+'P5 - Bucharest'!V48+'P6 - Exeter'!V48+'P7 - Tallin'!V48+'P8 - Gordon'!V48+'P9 - Sakhnin'!V48+'P10 - Talpiot'!V48+'P11- Salzburg'!V48)</f>
        <v>3</v>
      </c>
      <c r="W48" s="37">
        <f>IF('P1 - Kibbutzim'!W48+'P2 - Mofet'!W48+'P3 - Beit Berl'!W48+'P4 - Kaye'!W48+'P5 - Bucharest'!W48+'P6 - Exeter'!W48+'P7 - Tallin'!W48+'P8 - Gordon'!W48+'P9 - Sakhnin'!W48+'P10 - Talpiot'!W48+'P11- Salzburg'!W48=0,"",'P1 - Kibbutzim'!W48+'P2 - Mofet'!W48+'P3 - Beit Berl'!W48+'P4 - Kaye'!W48+'P5 - Bucharest'!W48+'P6 - Exeter'!W48+'P7 - Tallin'!W48+'P8 - Gordon'!W48+'P9 - Sakhnin'!W48+'P10 - Talpiot'!W48+'P11- Salzburg'!W48)</f>
        <v>3</v>
      </c>
      <c r="X48" s="37">
        <f>IF('P1 - Kibbutzim'!X48+'P2 - Mofet'!X48+'P3 - Beit Berl'!X48+'P4 - Kaye'!X48+'P5 - Bucharest'!X48+'P6 - Exeter'!X48+'P7 - Tallin'!X48+'P8 - Gordon'!X48+'P9 - Sakhnin'!X48+'P10 - Talpiot'!X48+'P11- Salzburg'!X48=0,"",'P1 - Kibbutzim'!X48+'P2 - Mofet'!X48+'P3 - Beit Berl'!X48+'P4 - Kaye'!X48+'P5 - Bucharest'!X48+'P6 - Exeter'!X48+'P7 - Tallin'!X48+'P8 - Gordon'!X48+'P9 - Sakhnin'!X48+'P10 - Talpiot'!X48+'P11- Salzburg'!X48)</f>
        <v>2</v>
      </c>
      <c r="Y48" s="36">
        <f>IF('P1 - Kibbutzim'!Y48+'P2 - Mofet'!Y48+'P3 - Beit Berl'!Y48+'P4 - Kaye'!Y48+'P5 - Bucharest'!Y48+'P6 - Exeter'!Y48+'P7 - Tallin'!Y48+'P8 - Gordon'!Y48+'P9 - Sakhnin'!Y48+'P10 - Talpiot'!Y48+'P11- Salzburg'!Y48=0,"",'P1 - Kibbutzim'!Y48+'P2 - Mofet'!Y48+'P3 - Beit Berl'!Y48+'P4 - Kaye'!Y48+'P5 - Bucharest'!Y48+'P6 - Exeter'!Y48+'P7 - Tallin'!Y48+'P8 - Gordon'!Y48+'P9 - Sakhnin'!Y48+'P10 - Talpiot'!Y48+'P11- Salzburg'!Y48)</f>
        <v>3</v>
      </c>
      <c r="Z48" s="36">
        <f>IF('P1 - Kibbutzim'!Z48+'P2 - Mofet'!Z48+'P3 - Beit Berl'!Z48+'P4 - Kaye'!Z48+'P5 - Bucharest'!Z48+'P6 - Exeter'!Z48+'P7 - Tallin'!Z48+'P8 - Gordon'!Z48+'P9 - Sakhnin'!Z48+'P10 - Talpiot'!Z48+'P11- Salzburg'!Z48=0,"",'P1 - Kibbutzim'!Z48+'P2 - Mofet'!Z48+'P3 - Beit Berl'!Z48+'P4 - Kaye'!Z48+'P5 - Bucharest'!Z48+'P6 - Exeter'!Z48+'P7 - Tallin'!Z48+'P8 - Gordon'!Z48+'P9 - Sakhnin'!Z48+'P10 - Talpiot'!Z48+'P11- Salzburg'!Z48)</f>
        <v>2</v>
      </c>
      <c r="AA48" s="36">
        <f>IF('P1 - Kibbutzim'!AA48+'P2 - Mofet'!AA48+'P3 - Beit Berl'!AA48+'P4 - Kaye'!AA48+'P5 - Bucharest'!AA48+'P6 - Exeter'!AA48+'P7 - Tallin'!AA48+'P8 - Gordon'!AA48+'P9 - Sakhnin'!AA48+'P10 - Talpiot'!AA48+'P11- Salzburg'!AA48=0,"",'P1 - Kibbutzim'!AA48+'P2 - Mofet'!AA48+'P3 - Beit Berl'!AA48+'P4 - Kaye'!AA48+'P5 - Bucharest'!AA48+'P6 - Exeter'!AA48+'P7 - Tallin'!AA48+'P8 - Gordon'!AA48+'P9 - Sakhnin'!AA48+'P10 - Talpiot'!AA48+'P11- Salzburg'!AA48)</f>
        <v>2</v>
      </c>
      <c r="AB48" s="37">
        <f>IF('P1 - Kibbutzim'!AB48+'P2 - Mofet'!AB48+'P3 - Beit Berl'!AB48+'P4 - Kaye'!AB48+'P5 - Bucharest'!AB48+'P6 - Exeter'!AB48+'P7 - Tallin'!AB48+'P8 - Gordon'!AB48+'P9 - Sakhnin'!AB48+'P10 - Talpiot'!AB48+'P11- Salzburg'!AB48=0,"",'P1 - Kibbutzim'!AB48+'P2 - Mofet'!AB48+'P3 - Beit Berl'!AB48+'P4 - Kaye'!AB48+'P5 - Bucharest'!AB48+'P6 - Exeter'!AB48+'P7 - Tallin'!AB48+'P8 - Gordon'!AB48+'P9 - Sakhnin'!AB48+'P10 - Talpiot'!AB48+'P11- Salzburg'!AB48)</f>
        <v>2</v>
      </c>
      <c r="AC48" s="37">
        <f>IF('P1 - Kibbutzim'!AC48+'P2 - Mofet'!AC48+'P3 - Beit Berl'!AC48+'P4 - Kaye'!AC48+'P5 - Bucharest'!AC48+'P6 - Exeter'!AC48+'P7 - Tallin'!AC48+'P8 - Gordon'!AC48+'P9 - Sakhnin'!AC48+'P10 - Talpiot'!AC48+'P11- Salzburg'!AC48=0,"",'P1 - Kibbutzim'!AC48+'P2 - Mofet'!AC48+'P3 - Beit Berl'!AC48+'P4 - Kaye'!AC48+'P5 - Bucharest'!AC48+'P6 - Exeter'!AC48+'P7 - Tallin'!AC48+'P8 - Gordon'!AC48+'P9 - Sakhnin'!AC48+'P10 - Talpiot'!AC48+'P11- Salzburg'!AC48)</f>
        <v>2</v>
      </c>
      <c r="AD48" s="37">
        <f>IF('P1 - Kibbutzim'!AD48+'P2 - Mofet'!AD48+'P3 - Beit Berl'!AD48+'P4 - Kaye'!AD48+'P5 - Bucharest'!AD48+'P6 - Exeter'!AD48+'P7 - Tallin'!AD48+'P8 - Gordon'!AD48+'P9 - Sakhnin'!AD48+'P10 - Talpiot'!AD48+'P11- Salzburg'!AD48=0,"",'P1 - Kibbutzim'!AD48+'P2 - Mofet'!AD48+'P3 - Beit Berl'!AD48+'P4 - Kaye'!AD48+'P5 - Bucharest'!AD48+'P6 - Exeter'!AD48+'P7 - Tallin'!AD48+'P8 - Gordon'!AD48+'P9 - Sakhnin'!AD48+'P10 - Talpiot'!AD48+'P11- Salzburg'!AD48)</f>
        <v>2</v>
      </c>
      <c r="AE48" s="37">
        <f>IF('P1 - Kibbutzim'!AE48+'P2 - Mofet'!AE48+'P3 - Beit Berl'!AE48+'P4 - Kaye'!AE48+'P5 - Bucharest'!AE48+'P6 - Exeter'!AE48+'P7 - Tallin'!AE48+'P8 - Gordon'!AE48+'P9 - Sakhnin'!AE48+'P10 - Talpiot'!AE48+'P11- Salzburg'!AE48=0,"",'P1 - Kibbutzim'!AE48+'P2 - Mofet'!AE48+'P3 - Beit Berl'!AE48+'P4 - Kaye'!AE48+'P5 - Bucharest'!AE48+'P6 - Exeter'!AE48+'P7 - Tallin'!AE48+'P8 - Gordon'!AE48+'P9 - Sakhnin'!AE48+'P10 - Talpiot'!AE48+'P11- Salzburg'!AE48)</f>
        <v>2</v>
      </c>
      <c r="AF48" s="37">
        <f>IF('P1 - Kibbutzim'!AF48+'P2 - Mofet'!AF48+'P3 - Beit Berl'!AF48+'P4 - Kaye'!AF48+'P5 - Bucharest'!AF48+'P6 - Exeter'!AF48+'P7 - Tallin'!AF48+'P8 - Gordon'!AF48+'P9 - Sakhnin'!AF48+'P10 - Talpiot'!AF48+'P11- Salzburg'!AF48=0,"",'P1 - Kibbutzim'!AF48+'P2 - Mofet'!AF48+'P3 - Beit Berl'!AF48+'P4 - Kaye'!AF48+'P5 - Bucharest'!AF48+'P6 - Exeter'!AF48+'P7 - Tallin'!AF48+'P8 - Gordon'!AF48+'P9 - Sakhnin'!AF48+'P10 - Talpiot'!AF48+'P11- Salzburg'!AF48)</f>
        <v>3</v>
      </c>
      <c r="AG48" s="37">
        <f>IF('P1 - Kibbutzim'!AG48+'P2 - Mofet'!AG48+'P3 - Beit Berl'!AG48+'P4 - Kaye'!AG48+'P5 - Bucharest'!AG48+'P6 - Exeter'!AG48+'P7 - Tallin'!AG48+'P8 - Gordon'!AG48+'P9 - Sakhnin'!AG48+'P10 - Talpiot'!AG48+'P11- Salzburg'!AG48=0,"",'P1 - Kibbutzim'!AG48+'P2 - Mofet'!AG48+'P3 - Beit Berl'!AG48+'P4 - Kaye'!AG48+'P5 - Bucharest'!AG48+'P6 - Exeter'!AG48+'P7 - Tallin'!AG48+'P8 - Gordon'!AG48+'P9 - Sakhnin'!AG48+'P10 - Talpiot'!AG48+'P11- Salzburg'!AG48)</f>
        <v>1</v>
      </c>
      <c r="AH48" s="37">
        <f>IF('P1 - Kibbutzim'!AH48+'P2 - Mofet'!AH48+'P3 - Beit Berl'!AH48+'P4 - Kaye'!AH48+'P5 - Bucharest'!AH48+'P6 - Exeter'!AH48+'P7 - Tallin'!AH48+'P8 - Gordon'!AH48+'P9 - Sakhnin'!AH48+'P10 - Talpiot'!AH48+'P11- Salzburg'!AH48=0,"",'P1 - Kibbutzim'!AH48+'P2 - Mofet'!AH48+'P3 - Beit Berl'!AH48+'P4 - Kaye'!AH48+'P5 - Bucharest'!AH48+'P6 - Exeter'!AH48+'P7 - Tallin'!AH48+'P8 - Gordon'!AH48+'P9 - Sakhnin'!AH48+'P10 - Talpiot'!AH48+'P11- Salzburg'!AH48)</f>
        <v>3</v>
      </c>
      <c r="AI48" s="37">
        <f>IF('P1 - Kibbutzim'!AI48+'P2 - Mofet'!AI48+'P3 - Beit Berl'!AI48+'P4 - Kaye'!AI48+'P5 - Bucharest'!AI48+'P6 - Exeter'!AI48+'P7 - Tallin'!AI48+'P8 - Gordon'!AI48+'P9 - Sakhnin'!AI48+'P10 - Talpiot'!AI48+'P11- Salzburg'!AI48=0,"",'P1 - Kibbutzim'!AI48+'P2 - Mofet'!AI48+'P3 - Beit Berl'!AI48+'P4 - Kaye'!AI48+'P5 - Bucharest'!AI48+'P6 - Exeter'!AI48+'P7 - Tallin'!AI48+'P8 - Gordon'!AI48+'P9 - Sakhnin'!AI48+'P10 - Talpiot'!AI48+'P11- Salzburg'!AI48)</f>
        <v>3</v>
      </c>
      <c r="AJ48" s="37">
        <f>IF('P1 - Kibbutzim'!AJ48+'P2 - Mofet'!AJ48+'P3 - Beit Berl'!AJ48+'P4 - Kaye'!AJ48+'P5 - Bucharest'!AJ48+'P6 - Exeter'!AJ48+'P7 - Tallin'!AJ48+'P8 - Gordon'!AJ48+'P9 - Sakhnin'!AJ48+'P10 - Talpiot'!AJ48+'P11- Salzburg'!AJ48=0,"",'P1 - Kibbutzim'!AJ48+'P2 - Mofet'!AJ48+'P3 - Beit Berl'!AJ48+'P4 - Kaye'!AJ48+'P5 - Bucharest'!AJ48+'P6 - Exeter'!AJ48+'P7 - Tallin'!AJ48+'P8 - Gordon'!AJ48+'P9 - Sakhnin'!AJ48+'P10 - Talpiot'!AJ48+'P11- Salzburg'!AJ48)</f>
        <v>2</v>
      </c>
      <c r="AK48" s="37">
        <f>IF('P1 - Kibbutzim'!AK48+'P2 - Mofet'!AK48+'P3 - Beit Berl'!AK48+'P4 - Kaye'!AK48+'P5 - Bucharest'!AK48+'P6 - Exeter'!AK48+'P7 - Tallin'!AK48+'P8 - Gordon'!AK48+'P9 - Sakhnin'!AK48+'P10 - Talpiot'!AK48+'P11- Salzburg'!AK48=0,"",'P1 - Kibbutzim'!AK48+'P2 - Mofet'!AK48+'P3 - Beit Berl'!AK48+'P4 - Kaye'!AK48+'P5 - Bucharest'!AK48+'P6 - Exeter'!AK48+'P7 - Tallin'!AK48+'P8 - Gordon'!AK48+'P9 - Sakhnin'!AK48+'P10 - Talpiot'!AK48+'P11- Salzburg'!AK48)</f>
        <v>3</v>
      </c>
      <c r="AL48" s="37">
        <f>IF('P1 - Kibbutzim'!AL48+'P2 - Mofet'!AL48+'P3 - Beit Berl'!AL48+'P4 - Kaye'!AL48+'P5 - Bucharest'!AL48+'P6 - Exeter'!AL48+'P7 - Tallin'!AL48+'P8 - Gordon'!AL48+'P9 - Sakhnin'!AL48+'P10 - Talpiot'!AL48+'P11- Salzburg'!AL48=0,"",'P1 - Kibbutzim'!AL48+'P2 - Mofet'!AL48+'P3 - Beit Berl'!AL48+'P4 - Kaye'!AL48+'P5 - Bucharest'!AL48+'P6 - Exeter'!AL48+'P7 - Tallin'!AL48+'P8 - Gordon'!AL48+'P9 - Sakhnin'!AL48+'P10 - Talpiot'!AL48+'P11- Salzburg'!AL48)</f>
        <v>2</v>
      </c>
      <c r="AM48" s="37">
        <f>IF('P1 - Kibbutzim'!AM48+'P2 - Mofet'!AM48+'P3 - Beit Berl'!AM48+'P4 - Kaye'!AM48+'P5 - Bucharest'!AM48+'P6 - Exeter'!AM48+'P7 - Tallin'!AM48+'P8 - Gordon'!AM48+'P9 - Sakhnin'!AM48+'P10 - Talpiot'!AM48+'P11- Salzburg'!AM48=0,"",'P1 - Kibbutzim'!AM48+'P2 - Mofet'!AM48+'P3 - Beit Berl'!AM48+'P4 - Kaye'!AM48+'P5 - Bucharest'!AM48+'P6 - Exeter'!AM48+'P7 - Tallin'!AM48+'P8 - Gordon'!AM48+'P9 - Sakhnin'!AM48+'P10 - Talpiot'!AM48+'P11- Salzburg'!AM48)</f>
        <v>2</v>
      </c>
      <c r="AN48" s="37">
        <f>IF('P1 - Kibbutzim'!AN48+'P2 - Mofet'!AN48+'P3 - Beit Berl'!AN48+'P4 - Kaye'!AN48+'P5 - Bucharest'!AN48+'P6 - Exeter'!AN48+'P7 - Tallin'!AN48+'P8 - Gordon'!AN48+'P9 - Sakhnin'!AN48+'P10 - Talpiot'!AN48+'P11- Salzburg'!AN48=0,"",'P1 - Kibbutzim'!AN48+'P2 - Mofet'!AN48+'P3 - Beit Berl'!AN48+'P4 - Kaye'!AN48+'P5 - Bucharest'!AN48+'P6 - Exeter'!AN48+'P7 - Tallin'!AN48+'P8 - Gordon'!AN48+'P9 - Sakhnin'!AN48+'P10 - Talpiot'!AN48+'P11- Salzburg'!AN48)</f>
        <v>2</v>
      </c>
      <c r="AO48" s="37">
        <f>IF('P1 - Kibbutzim'!AO48+'P2 - Mofet'!AO48+'P3 - Beit Berl'!AO48+'P4 - Kaye'!AO48+'P5 - Bucharest'!AO48+'P6 - Exeter'!AO48+'P7 - Tallin'!AO48+'P8 - Gordon'!AO48+'P9 - Sakhnin'!AO48+'P10 - Talpiot'!AO48+'P11- Salzburg'!AO48=0,"",'P1 - Kibbutzim'!AO48+'P2 - Mofet'!AO48+'P3 - Beit Berl'!AO48+'P4 - Kaye'!AO48+'P5 - Bucharest'!AO48+'P6 - Exeter'!AO48+'P7 - Tallin'!AO48+'P8 - Gordon'!AO48+'P9 - Sakhnin'!AO48+'P10 - Talpiot'!AO48+'P11- Salzburg'!AO48)</f>
        <v>2</v>
      </c>
      <c r="AP48" s="37">
        <f>IF('P1 - Kibbutzim'!AP48+'P2 - Mofet'!AP48+'P3 - Beit Berl'!AP48+'P4 - Kaye'!AP48+'P5 - Bucharest'!AP48+'P6 - Exeter'!AP48+'P7 - Tallin'!AP48+'P8 - Gordon'!AP48+'P9 - Sakhnin'!AP48+'P10 - Talpiot'!AP48+'P11- Salzburg'!AP48=0,"",'P1 - Kibbutzim'!AP48+'P2 - Mofet'!AP48+'P3 - Beit Berl'!AP48+'P4 - Kaye'!AP48+'P5 - Bucharest'!AP48+'P6 - Exeter'!AP48+'P7 - Tallin'!AP48+'P8 - Gordon'!AP48+'P9 - Sakhnin'!AP48+'P10 - Talpiot'!AP48+'P11- Salzburg'!AP48)</f>
        <v>2</v>
      </c>
      <c r="AQ48" s="36">
        <f>IF('P1 - Kibbutzim'!AQ48+'P2 - Mofet'!AQ48+'P3 - Beit Berl'!AQ48+'P4 - Kaye'!AQ48+'P5 - Bucharest'!AQ48+'P6 - Exeter'!AQ48+'P7 - Tallin'!AQ48+'P8 - Gordon'!AQ48+'P9 - Sakhnin'!AQ48+'P10 - Talpiot'!AQ48+'P11- Salzburg'!AQ48=0,"",'P1 - Kibbutzim'!AQ48+'P2 - Mofet'!AQ48+'P3 - Beit Berl'!AQ48+'P4 - Kaye'!AQ48+'P5 - Bucharest'!AQ48+'P6 - Exeter'!AQ48+'P7 - Tallin'!AQ48+'P8 - Gordon'!AQ48+'P9 - Sakhnin'!AQ48+'P10 - Talpiot'!AQ48+'P11- Salzburg'!AQ48)</f>
        <v>2</v>
      </c>
      <c r="AR48" s="36">
        <f>IF('P1 - Kibbutzim'!AR48+'P2 - Mofet'!AR48+'P3 - Beit Berl'!AR48+'P4 - Kaye'!AR48+'P5 - Bucharest'!AR48+'P6 - Exeter'!AR48+'P7 - Tallin'!AR48+'P8 - Gordon'!AR48+'P9 - Sakhnin'!AR48+'P10 - Talpiot'!AR48+'P11- Salzburg'!AR48=0,"",'P1 - Kibbutzim'!AR48+'P2 - Mofet'!AR48+'P3 - Beit Berl'!AR48+'P4 - Kaye'!AR48+'P5 - Bucharest'!AR48+'P6 - Exeter'!AR48+'P7 - Tallin'!AR48+'P8 - Gordon'!AR48+'P9 - Sakhnin'!AR48+'P10 - Talpiot'!AR48+'P11- Salzburg'!AR48)</f>
        <v>3</v>
      </c>
      <c r="AS48" s="36">
        <f>IF('P1 - Kibbutzim'!AS48+'P2 - Mofet'!AS48+'P3 - Beit Berl'!AS48+'P4 - Kaye'!AS48+'P5 - Bucharest'!AS48+'P6 - Exeter'!AS48+'P7 - Tallin'!AS48+'P8 - Gordon'!AS48+'P9 - Sakhnin'!AS48+'P10 - Talpiot'!AS48+'P11- Salzburg'!AS48=0,"",'P1 - Kibbutzim'!AS48+'P2 - Mofet'!AS48+'P3 - Beit Berl'!AS48+'P4 - Kaye'!AS48+'P5 - Bucharest'!AS48+'P6 - Exeter'!AS48+'P7 - Tallin'!AS48+'P8 - Gordon'!AS48+'P9 - Sakhnin'!AS48+'P10 - Talpiot'!AS48+'P11- Salzburg'!AS48)</f>
        <v>1</v>
      </c>
      <c r="AT48" s="3"/>
      <c r="AU48" s="132">
        <f t="shared" si="2"/>
        <v>27</v>
      </c>
      <c r="AV48" s="132">
        <f t="shared" si="3"/>
        <v>27</v>
      </c>
      <c r="AW48" s="132">
        <f t="shared" si="4"/>
        <v>27</v>
      </c>
    </row>
    <row r="49" spans="1:46" ht="15" customHeight="1" x14ac:dyDescent="0.3">
      <c r="A49" s="12"/>
      <c r="B49" s="12"/>
      <c r="C49" s="13"/>
      <c r="D49" s="7"/>
      <c r="E49" s="8"/>
      <c r="F49" s="8"/>
      <c r="G49" s="4"/>
      <c r="H49" s="5"/>
      <c r="I49" s="5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"/>
    </row>
    <row r="50" spans="1:46" ht="15" customHeight="1" x14ac:dyDescent="0.3">
      <c r="A50" s="12"/>
      <c r="B50" s="12"/>
      <c r="C50" s="13"/>
      <c r="D50" s="7"/>
      <c r="E50" s="8"/>
      <c r="F50" s="8"/>
      <c r="G50" s="4"/>
      <c r="H50" s="5"/>
      <c r="I50" s="5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T50" s="3"/>
    </row>
    <row r="51" spans="1:46" ht="15" customHeight="1" x14ac:dyDescent="0.3">
      <c r="A51" s="22"/>
      <c r="B51" s="22"/>
      <c r="C51" s="23"/>
      <c r="D51" s="24"/>
      <c r="E51" s="25"/>
      <c r="F51" s="25"/>
      <c r="G51" s="26"/>
      <c r="H51" s="27"/>
      <c r="I51" s="27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</row>
    <row r="52" spans="1:46" ht="15" customHeight="1" x14ac:dyDescent="0.3">
      <c r="C52" s="1"/>
    </row>
    <row r="53" spans="1:46" ht="15" customHeight="1" x14ac:dyDescent="0.3">
      <c r="C53" s="1" t="s">
        <v>127</v>
      </c>
      <c r="D53">
        <f>D4+D20+D32+D37+D43</f>
        <v>483.5</v>
      </c>
      <c r="E53">
        <f>E4+E20+E32+E37+E43</f>
        <v>2369.5</v>
      </c>
      <c r="F53">
        <f>F4+F20+F32+F37+F43</f>
        <v>307.5</v>
      </c>
      <c r="G53">
        <f>G4+G20+G32+G37+G43</f>
        <v>3160.5</v>
      </c>
    </row>
    <row r="54" spans="1:46" ht="15" customHeight="1" x14ac:dyDescent="0.3">
      <c r="C54" s="1"/>
      <c r="F54" t="s">
        <v>128</v>
      </c>
      <c r="G54">
        <f>G53-SUM(D53:F53)</f>
        <v>0</v>
      </c>
    </row>
    <row r="55" spans="1:46" ht="15" customHeight="1" x14ac:dyDescent="0.3"/>
    <row r="56" spans="1:46" ht="15" customHeight="1" x14ac:dyDescent="0.3"/>
    <row r="57" spans="1:46" ht="15" customHeight="1" x14ac:dyDescent="0.3"/>
    <row r="58" spans="1:46" ht="15" customHeight="1" x14ac:dyDescent="0.3"/>
    <row r="59" spans="1:46" ht="15" customHeight="1" x14ac:dyDescent="0.3"/>
    <row r="60" spans="1:46" ht="15" customHeight="1" x14ac:dyDescent="0.3"/>
    <row r="61" spans="1:46" ht="15" customHeight="1" x14ac:dyDescent="0.3"/>
    <row r="62" spans="1:46" ht="15" customHeight="1" x14ac:dyDescent="0.3"/>
    <row r="63" spans="1:46" ht="15" customHeight="1" x14ac:dyDescent="0.3"/>
    <row r="64" spans="1:46" ht="15" customHeight="1" x14ac:dyDescent="0.3"/>
  </sheetData>
  <sheetProtection sheet="1" objects="1" scenarios="1"/>
  <mergeCells count="9">
    <mergeCell ref="AU1:AW1"/>
    <mergeCell ref="J1:U1"/>
    <mergeCell ref="V1:AG1"/>
    <mergeCell ref="AH1:AS1"/>
    <mergeCell ref="A2:C2"/>
    <mergeCell ref="A1:C1"/>
    <mergeCell ref="H1:H2"/>
    <mergeCell ref="D1:G1"/>
    <mergeCell ref="I1:I2"/>
  </mergeCells>
  <dataValidations disablePrompts="1" count="1">
    <dataValidation type="list" allowBlank="1" showInputMessage="1" showErrorMessage="1" error="Click arrow to select Work Package" prompt="Click arrow to select Work Package" sqref="B20 B4 B32 B37 B43">
      <formula1>WorkPackage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74"/>
  <sheetViews>
    <sheetView zoomScale="70" zoomScaleNormal="70" workbookViewId="0">
      <pane xSplit="9" ySplit="3" topLeftCell="J4" activePane="bottomRight" state="frozen"/>
      <selection activeCell="P14" sqref="P14"/>
      <selection pane="topRight" activeCell="P14" sqref="P14"/>
      <selection pane="bottomLeft" activeCell="P14" sqref="P14"/>
      <selection pane="bottomRight" activeCell="W20" sqref="W20"/>
    </sheetView>
  </sheetViews>
  <sheetFormatPr defaultRowHeight="14.4" x14ac:dyDescent="0.3"/>
  <cols>
    <col min="1" max="1" width="5.33203125" customWidth="1"/>
    <col min="2" max="2" width="18.5546875" customWidth="1"/>
    <col min="3" max="3" width="16.5546875" customWidth="1"/>
    <col min="4" max="9" width="6.21875" customWidth="1"/>
    <col min="10" max="45" width="5.5546875" customWidth="1"/>
  </cols>
  <sheetData>
    <row r="1" spans="1:49" ht="21.6" thickBot="1" x14ac:dyDescent="0.45">
      <c r="A1" s="205" t="s">
        <v>12</v>
      </c>
      <c r="B1" s="205"/>
      <c r="C1" s="206"/>
      <c r="D1" s="209" t="s">
        <v>150</v>
      </c>
      <c r="E1" s="210"/>
      <c r="F1" s="210"/>
      <c r="G1" s="210"/>
      <c r="H1" s="207" t="s">
        <v>144</v>
      </c>
      <c r="I1" s="211" t="s">
        <v>151</v>
      </c>
      <c r="J1" s="197" t="s">
        <v>145</v>
      </c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9" t="s">
        <v>146</v>
      </c>
      <c r="W1" s="200"/>
      <c r="X1" s="200"/>
      <c r="Y1" s="200"/>
      <c r="Z1" s="200"/>
      <c r="AA1" s="200"/>
      <c r="AB1" s="200"/>
      <c r="AC1" s="200"/>
      <c r="AD1" s="200"/>
      <c r="AE1" s="200"/>
      <c r="AF1" s="200"/>
      <c r="AG1" s="200"/>
      <c r="AH1" s="201" t="s">
        <v>147</v>
      </c>
      <c r="AI1" s="202"/>
      <c r="AJ1" s="202"/>
      <c r="AK1" s="202"/>
      <c r="AL1" s="202"/>
      <c r="AM1" s="202"/>
      <c r="AN1" s="202"/>
      <c r="AO1" s="202"/>
      <c r="AP1" s="202"/>
      <c r="AQ1" s="202"/>
      <c r="AR1" s="202"/>
      <c r="AS1" s="202"/>
      <c r="AU1" s="196" t="s">
        <v>156</v>
      </c>
      <c r="AV1" s="196"/>
      <c r="AW1" s="196"/>
    </row>
    <row r="2" spans="1:49" ht="48" customHeight="1" thickBot="1" x14ac:dyDescent="0.35">
      <c r="A2" s="203" t="s">
        <v>126</v>
      </c>
      <c r="B2" s="203"/>
      <c r="C2" s="204"/>
      <c r="D2" s="42" t="s">
        <v>142</v>
      </c>
      <c r="E2" s="51" t="s">
        <v>41</v>
      </c>
      <c r="F2" s="15" t="s">
        <v>16</v>
      </c>
      <c r="G2" s="95" t="s">
        <v>22</v>
      </c>
      <c r="H2" s="208"/>
      <c r="I2" s="212"/>
      <c r="J2" s="52" t="s">
        <v>129</v>
      </c>
      <c r="K2" s="52" t="s">
        <v>130</v>
      </c>
      <c r="L2" s="52" t="s">
        <v>131</v>
      </c>
      <c r="M2" s="52" t="s">
        <v>132</v>
      </c>
      <c r="N2" s="52" t="s">
        <v>133</v>
      </c>
      <c r="O2" s="52" t="s">
        <v>134</v>
      </c>
      <c r="P2" s="52" t="s">
        <v>135</v>
      </c>
      <c r="Q2" s="52" t="s">
        <v>136</v>
      </c>
      <c r="R2" s="52" t="s">
        <v>137</v>
      </c>
      <c r="S2" s="52" t="s">
        <v>138</v>
      </c>
      <c r="T2" s="52" t="s">
        <v>139</v>
      </c>
      <c r="U2" s="52" t="s">
        <v>140</v>
      </c>
      <c r="V2" s="53" t="s">
        <v>129</v>
      </c>
      <c r="W2" s="53" t="s">
        <v>130</v>
      </c>
      <c r="X2" s="53" t="s">
        <v>131</v>
      </c>
      <c r="Y2" s="53" t="s">
        <v>132</v>
      </c>
      <c r="Z2" s="53" t="s">
        <v>133</v>
      </c>
      <c r="AA2" s="53" t="s">
        <v>134</v>
      </c>
      <c r="AB2" s="53" t="s">
        <v>135</v>
      </c>
      <c r="AC2" s="53" t="s">
        <v>136</v>
      </c>
      <c r="AD2" s="53" t="s">
        <v>137</v>
      </c>
      <c r="AE2" s="53" t="s">
        <v>138</v>
      </c>
      <c r="AF2" s="53" t="s">
        <v>139</v>
      </c>
      <c r="AG2" s="53" t="s">
        <v>140</v>
      </c>
      <c r="AH2" s="54" t="s">
        <v>129</v>
      </c>
      <c r="AI2" s="54" t="s">
        <v>130</v>
      </c>
      <c r="AJ2" s="54" t="s">
        <v>131</v>
      </c>
      <c r="AK2" s="54" t="s">
        <v>132</v>
      </c>
      <c r="AL2" s="54" t="s">
        <v>133</v>
      </c>
      <c r="AM2" s="54" t="s">
        <v>134</v>
      </c>
      <c r="AN2" s="54" t="s">
        <v>135</v>
      </c>
      <c r="AO2" s="54" t="s">
        <v>136</v>
      </c>
      <c r="AP2" s="54" t="s">
        <v>137</v>
      </c>
      <c r="AQ2" s="54" t="s">
        <v>138</v>
      </c>
      <c r="AR2" s="54" t="s">
        <v>139</v>
      </c>
      <c r="AS2" s="54" t="s">
        <v>140</v>
      </c>
      <c r="AT2" s="2"/>
      <c r="AU2" s="68" t="s">
        <v>157</v>
      </c>
      <c r="AV2" s="69" t="s">
        <v>158</v>
      </c>
      <c r="AW2" s="70" t="s">
        <v>159</v>
      </c>
    </row>
    <row r="3" spans="1:49" ht="34.950000000000003" customHeight="1" x14ac:dyDescent="0.3">
      <c r="A3" s="94" t="s">
        <v>141</v>
      </c>
      <c r="B3" s="87"/>
      <c r="C3" s="87"/>
      <c r="D3" s="88">
        <f>D4+D20+D32+D37+D43</f>
        <v>24.5</v>
      </c>
      <c r="E3" s="88">
        <f t="shared" ref="E3:AS3" si="0">E4+E20+E32+E37+E43</f>
        <v>86</v>
      </c>
      <c r="F3" s="88">
        <f t="shared" si="0"/>
        <v>10</v>
      </c>
      <c r="G3" s="90">
        <f t="shared" si="0"/>
        <v>120.5</v>
      </c>
      <c r="H3" s="91">
        <f>SUM(J3:AS3)/7.5</f>
        <v>0</v>
      </c>
      <c r="I3" s="100">
        <f>H3/G3</f>
        <v>0</v>
      </c>
      <c r="J3" s="92">
        <f t="shared" si="0"/>
        <v>0</v>
      </c>
      <c r="K3" s="92">
        <f t="shared" si="0"/>
        <v>0</v>
      </c>
      <c r="L3" s="92">
        <f t="shared" si="0"/>
        <v>0</v>
      </c>
      <c r="M3" s="92">
        <f t="shared" si="0"/>
        <v>0</v>
      </c>
      <c r="N3" s="92">
        <f t="shared" si="0"/>
        <v>0</v>
      </c>
      <c r="O3" s="92">
        <f t="shared" si="0"/>
        <v>0</v>
      </c>
      <c r="P3" s="92">
        <f t="shared" si="0"/>
        <v>0</v>
      </c>
      <c r="Q3" s="92">
        <f t="shared" si="0"/>
        <v>0</v>
      </c>
      <c r="R3" s="92">
        <f t="shared" si="0"/>
        <v>0</v>
      </c>
      <c r="S3" s="92">
        <f t="shared" si="0"/>
        <v>0</v>
      </c>
      <c r="T3" s="92">
        <f t="shared" si="0"/>
        <v>0</v>
      </c>
      <c r="U3" s="92">
        <f t="shared" si="0"/>
        <v>0</v>
      </c>
      <c r="V3" s="92">
        <f t="shared" si="0"/>
        <v>0</v>
      </c>
      <c r="W3" s="92">
        <f t="shared" si="0"/>
        <v>0</v>
      </c>
      <c r="X3" s="92">
        <f t="shared" si="0"/>
        <v>0</v>
      </c>
      <c r="Y3" s="92">
        <f t="shared" si="0"/>
        <v>0</v>
      </c>
      <c r="Z3" s="92">
        <f t="shared" si="0"/>
        <v>0</v>
      </c>
      <c r="AA3" s="92">
        <f t="shared" si="0"/>
        <v>0</v>
      </c>
      <c r="AB3" s="92">
        <f t="shared" si="0"/>
        <v>0</v>
      </c>
      <c r="AC3" s="92">
        <f t="shared" si="0"/>
        <v>0</v>
      </c>
      <c r="AD3" s="92">
        <f t="shared" si="0"/>
        <v>0</v>
      </c>
      <c r="AE3" s="92">
        <f t="shared" si="0"/>
        <v>0</v>
      </c>
      <c r="AF3" s="92">
        <f t="shared" si="0"/>
        <v>0</v>
      </c>
      <c r="AG3" s="92">
        <f t="shared" si="0"/>
        <v>0</v>
      </c>
      <c r="AH3" s="92">
        <f t="shared" si="0"/>
        <v>0</v>
      </c>
      <c r="AI3" s="92">
        <f t="shared" si="0"/>
        <v>0</v>
      </c>
      <c r="AJ3" s="92">
        <f t="shared" si="0"/>
        <v>0</v>
      </c>
      <c r="AK3" s="92">
        <f t="shared" si="0"/>
        <v>0</v>
      </c>
      <c r="AL3" s="92">
        <f t="shared" si="0"/>
        <v>0</v>
      </c>
      <c r="AM3" s="92">
        <f t="shared" si="0"/>
        <v>0</v>
      </c>
      <c r="AN3" s="92">
        <f t="shared" si="0"/>
        <v>0</v>
      </c>
      <c r="AO3" s="92">
        <f t="shared" si="0"/>
        <v>0</v>
      </c>
      <c r="AP3" s="92">
        <f t="shared" si="0"/>
        <v>0</v>
      </c>
      <c r="AQ3" s="92">
        <f t="shared" si="0"/>
        <v>0</v>
      </c>
      <c r="AR3" s="92">
        <f t="shared" si="0"/>
        <v>0</v>
      </c>
      <c r="AS3" s="92">
        <f t="shared" si="0"/>
        <v>0</v>
      </c>
      <c r="AU3" s="92">
        <f>SUM(J3:U3)</f>
        <v>0</v>
      </c>
      <c r="AV3" s="92">
        <f>SUM(V3:AG3)</f>
        <v>0</v>
      </c>
      <c r="AW3" s="92">
        <f>SUM(AH3:AS3)</f>
        <v>0</v>
      </c>
    </row>
    <row r="4" spans="1:49" ht="15" customHeight="1" x14ac:dyDescent="0.35">
      <c r="A4" s="16" t="s">
        <v>17</v>
      </c>
      <c r="B4" s="17" t="s">
        <v>0</v>
      </c>
      <c r="C4" s="16"/>
      <c r="D4" s="180">
        <v>6</v>
      </c>
      <c r="E4" s="180">
        <v>13</v>
      </c>
      <c r="F4" s="180">
        <v>0.5</v>
      </c>
      <c r="G4" s="74">
        <f>SUM(D4:F4)</f>
        <v>19.5</v>
      </c>
      <c r="H4" s="75">
        <f>SUM(J4:AS4)/7.5</f>
        <v>0</v>
      </c>
      <c r="I4" s="98">
        <f>H4/G4</f>
        <v>0</v>
      </c>
      <c r="J4" s="46">
        <f t="shared" ref="J4:AS4" si="1">SUM(J5:J19)</f>
        <v>0</v>
      </c>
      <c r="K4" s="46">
        <f t="shared" si="1"/>
        <v>0</v>
      </c>
      <c r="L4" s="46">
        <f t="shared" si="1"/>
        <v>0</v>
      </c>
      <c r="M4" s="46">
        <f t="shared" si="1"/>
        <v>0</v>
      </c>
      <c r="N4" s="46">
        <f t="shared" si="1"/>
        <v>0</v>
      </c>
      <c r="O4" s="46">
        <f t="shared" si="1"/>
        <v>0</v>
      </c>
      <c r="P4" s="46">
        <f t="shared" si="1"/>
        <v>0</v>
      </c>
      <c r="Q4" s="46">
        <f t="shared" si="1"/>
        <v>0</v>
      </c>
      <c r="R4" s="46">
        <f t="shared" si="1"/>
        <v>0</v>
      </c>
      <c r="S4" s="46">
        <f t="shared" si="1"/>
        <v>0</v>
      </c>
      <c r="T4" s="46">
        <f t="shared" si="1"/>
        <v>0</v>
      </c>
      <c r="U4" s="46">
        <f t="shared" si="1"/>
        <v>0</v>
      </c>
      <c r="V4" s="46">
        <f t="shared" si="1"/>
        <v>0</v>
      </c>
      <c r="W4" s="46">
        <f t="shared" si="1"/>
        <v>0</v>
      </c>
      <c r="X4" s="46">
        <f t="shared" si="1"/>
        <v>0</v>
      </c>
      <c r="Y4" s="46">
        <f t="shared" si="1"/>
        <v>0</v>
      </c>
      <c r="Z4" s="46">
        <f t="shared" si="1"/>
        <v>0</v>
      </c>
      <c r="AA4" s="46">
        <f t="shared" si="1"/>
        <v>0</v>
      </c>
      <c r="AB4" s="46">
        <f t="shared" si="1"/>
        <v>0</v>
      </c>
      <c r="AC4" s="46">
        <f t="shared" si="1"/>
        <v>0</v>
      </c>
      <c r="AD4" s="46">
        <f t="shared" si="1"/>
        <v>0</v>
      </c>
      <c r="AE4" s="46">
        <f t="shared" si="1"/>
        <v>0</v>
      </c>
      <c r="AF4" s="46">
        <f t="shared" si="1"/>
        <v>0</v>
      </c>
      <c r="AG4" s="46">
        <f t="shared" si="1"/>
        <v>0</v>
      </c>
      <c r="AH4" s="46">
        <f t="shared" si="1"/>
        <v>0</v>
      </c>
      <c r="AI4" s="46">
        <f t="shared" si="1"/>
        <v>0</v>
      </c>
      <c r="AJ4" s="46">
        <f t="shared" si="1"/>
        <v>0</v>
      </c>
      <c r="AK4" s="46">
        <f t="shared" si="1"/>
        <v>0</v>
      </c>
      <c r="AL4" s="46">
        <f t="shared" si="1"/>
        <v>0</v>
      </c>
      <c r="AM4" s="46">
        <f t="shared" si="1"/>
        <v>0</v>
      </c>
      <c r="AN4" s="46">
        <f t="shared" si="1"/>
        <v>0</v>
      </c>
      <c r="AO4" s="46">
        <f t="shared" si="1"/>
        <v>0</v>
      </c>
      <c r="AP4" s="46">
        <f t="shared" si="1"/>
        <v>0</v>
      </c>
      <c r="AQ4" s="46">
        <f t="shared" si="1"/>
        <v>0</v>
      </c>
      <c r="AR4" s="46">
        <f t="shared" si="1"/>
        <v>0</v>
      </c>
      <c r="AS4" s="46">
        <f t="shared" si="1"/>
        <v>0</v>
      </c>
      <c r="AU4" s="46">
        <f>SUM(J4:U4)</f>
        <v>0</v>
      </c>
      <c r="AV4" s="46">
        <f>SUM(V4:AG4)</f>
        <v>0</v>
      </c>
      <c r="AW4" s="46">
        <f>SUM(AH4:AS4)</f>
        <v>0</v>
      </c>
    </row>
    <row r="5" spans="1:49" ht="15" customHeight="1" x14ac:dyDescent="0.3">
      <c r="A5" s="6"/>
      <c r="B5" s="12" t="s">
        <v>66</v>
      </c>
      <c r="C5" s="13" t="s">
        <v>23</v>
      </c>
      <c r="D5" s="7"/>
      <c r="E5" s="55"/>
      <c r="F5" s="99" t="s">
        <v>148</v>
      </c>
      <c r="G5" s="96">
        <f>G4/G$3</f>
        <v>0.16182572614107885</v>
      </c>
      <c r="H5" s="97" t="e">
        <f>H4/H$3</f>
        <v>#DIV/0!</v>
      </c>
      <c r="I5" s="56"/>
      <c r="J5" s="181"/>
      <c r="K5" s="181"/>
      <c r="L5" s="182"/>
      <c r="M5" s="183"/>
      <c r="N5" s="183"/>
      <c r="O5" s="183"/>
      <c r="P5" s="183"/>
      <c r="Q5" s="183"/>
      <c r="R5" s="183"/>
      <c r="S5" s="183"/>
      <c r="T5" s="183"/>
      <c r="U5" s="181"/>
      <c r="V5" s="182"/>
      <c r="W5" s="183"/>
      <c r="X5" s="183"/>
      <c r="Y5" s="183"/>
      <c r="Z5" s="182"/>
      <c r="AA5" s="183"/>
      <c r="AB5" s="183"/>
      <c r="AC5" s="183"/>
      <c r="AD5" s="183"/>
      <c r="AE5" s="183"/>
      <c r="AF5" s="183"/>
      <c r="AG5" s="181"/>
      <c r="AH5" s="182"/>
      <c r="AI5" s="183"/>
      <c r="AJ5" s="183"/>
      <c r="AK5" s="183"/>
      <c r="AL5" s="183"/>
      <c r="AM5" s="183"/>
      <c r="AN5" s="183"/>
      <c r="AO5" s="183"/>
      <c r="AP5" s="183"/>
      <c r="AQ5" s="183"/>
      <c r="AR5" s="183"/>
      <c r="AS5" s="183"/>
      <c r="AU5" s="34">
        <f t="shared" ref="AU5:AU48" si="2">SUM(J5:U5)</f>
        <v>0</v>
      </c>
      <c r="AV5" s="34">
        <f t="shared" ref="AV5:AV48" si="3">SUM(V5:AG5)</f>
        <v>0</v>
      </c>
      <c r="AW5" s="34">
        <f t="shared" ref="AW5:AW48" si="4">SUM(AH5:AS5)</f>
        <v>0</v>
      </c>
    </row>
    <row r="6" spans="1:49" ht="15" customHeight="1" x14ac:dyDescent="0.35">
      <c r="A6" s="6"/>
      <c r="B6" s="12" t="s">
        <v>65</v>
      </c>
      <c r="C6" s="13" t="s">
        <v>24</v>
      </c>
      <c r="D6" s="7"/>
      <c r="E6" s="8"/>
      <c r="F6" s="8"/>
      <c r="G6" s="76"/>
      <c r="H6" s="56"/>
      <c r="I6" s="56"/>
      <c r="J6" s="181"/>
      <c r="K6" s="181"/>
      <c r="L6" s="182"/>
      <c r="M6" s="183"/>
      <c r="N6" s="183"/>
      <c r="O6" s="183"/>
      <c r="P6" s="183"/>
      <c r="Q6" s="183"/>
      <c r="R6" s="183"/>
      <c r="S6" s="183"/>
      <c r="T6" s="183"/>
      <c r="U6" s="181"/>
      <c r="V6" s="182"/>
      <c r="W6" s="183"/>
      <c r="X6" s="183"/>
      <c r="Y6" s="183"/>
      <c r="Z6" s="182"/>
      <c r="AA6" s="183"/>
      <c r="AB6" s="183"/>
      <c r="AC6" s="183"/>
      <c r="AD6" s="183"/>
      <c r="AE6" s="183"/>
      <c r="AF6" s="183"/>
      <c r="AG6" s="181"/>
      <c r="AH6" s="182"/>
      <c r="AI6" s="183"/>
      <c r="AJ6" s="183"/>
      <c r="AK6" s="183"/>
      <c r="AL6" s="183"/>
      <c r="AM6" s="183"/>
      <c r="AN6" s="183"/>
      <c r="AO6" s="183"/>
      <c r="AP6" s="183"/>
      <c r="AQ6" s="183"/>
      <c r="AR6" s="183"/>
      <c r="AS6" s="183"/>
      <c r="AU6" s="34">
        <f t="shared" si="2"/>
        <v>0</v>
      </c>
      <c r="AV6" s="34">
        <f t="shared" si="3"/>
        <v>0</v>
      </c>
      <c r="AW6" s="34">
        <f t="shared" si="4"/>
        <v>0</v>
      </c>
    </row>
    <row r="7" spans="1:49" ht="15" customHeight="1" x14ac:dyDescent="0.35">
      <c r="A7" s="72" t="s">
        <v>124</v>
      </c>
      <c r="B7" s="58" t="s">
        <v>64</v>
      </c>
      <c r="C7" s="59" t="s">
        <v>25</v>
      </c>
      <c r="D7" s="60"/>
      <c r="E7" s="61"/>
      <c r="F7" s="61"/>
      <c r="G7" s="101"/>
      <c r="H7" s="62"/>
      <c r="I7" s="62"/>
      <c r="J7" s="184"/>
      <c r="K7" s="184"/>
      <c r="L7" s="185"/>
      <c r="M7" s="186"/>
      <c r="N7" s="186"/>
      <c r="O7" s="186"/>
      <c r="P7" s="186"/>
      <c r="Q7" s="186"/>
      <c r="R7" s="186"/>
      <c r="S7" s="186"/>
      <c r="T7" s="186"/>
      <c r="U7" s="184"/>
      <c r="V7" s="185"/>
      <c r="W7" s="186"/>
      <c r="X7" s="186"/>
      <c r="Y7" s="186"/>
      <c r="Z7" s="185"/>
      <c r="AA7" s="186"/>
      <c r="AB7" s="186"/>
      <c r="AC7" s="186"/>
      <c r="AD7" s="186"/>
      <c r="AE7" s="186"/>
      <c r="AF7" s="186"/>
      <c r="AG7" s="184"/>
      <c r="AH7" s="185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U7" s="65">
        <f t="shared" si="2"/>
        <v>0</v>
      </c>
      <c r="AV7" s="65">
        <f t="shared" si="3"/>
        <v>0</v>
      </c>
      <c r="AW7" s="65">
        <f t="shared" si="4"/>
        <v>0</v>
      </c>
    </row>
    <row r="8" spans="1:49" ht="15" customHeight="1" x14ac:dyDescent="0.35">
      <c r="A8" s="72" t="s">
        <v>105</v>
      </c>
      <c r="B8" s="12" t="s">
        <v>63</v>
      </c>
      <c r="C8" s="13" t="s">
        <v>42</v>
      </c>
      <c r="D8" s="7"/>
      <c r="E8" s="8"/>
      <c r="F8" s="8"/>
      <c r="G8" s="76"/>
      <c r="H8" s="56"/>
      <c r="I8" s="56"/>
      <c r="J8" s="181"/>
      <c r="K8" s="181"/>
      <c r="L8" s="181"/>
      <c r="M8" s="181"/>
      <c r="N8" s="183"/>
      <c r="O8" s="183"/>
      <c r="P8" s="183"/>
      <c r="Q8" s="183"/>
      <c r="R8" s="183"/>
      <c r="S8" s="183"/>
      <c r="T8" s="183"/>
      <c r="U8" s="181"/>
      <c r="V8" s="182"/>
      <c r="W8" s="182"/>
      <c r="X8" s="183"/>
      <c r="Y8" s="183"/>
      <c r="Z8" s="183"/>
      <c r="AA8" s="183"/>
      <c r="AB8" s="183"/>
      <c r="AC8" s="183"/>
      <c r="AD8" s="183"/>
      <c r="AE8" s="183"/>
      <c r="AF8" s="183"/>
      <c r="AG8" s="181"/>
      <c r="AH8" s="182"/>
      <c r="AI8" s="182"/>
      <c r="AJ8" s="183"/>
      <c r="AK8" s="183"/>
      <c r="AL8" s="183"/>
      <c r="AM8" s="183"/>
      <c r="AN8" s="183"/>
      <c r="AO8" s="183"/>
      <c r="AP8" s="183"/>
      <c r="AQ8" s="183"/>
      <c r="AR8" s="183"/>
      <c r="AS8" s="183"/>
      <c r="AU8" s="34">
        <f t="shared" si="2"/>
        <v>0</v>
      </c>
      <c r="AV8" s="34">
        <f t="shared" si="3"/>
        <v>0</v>
      </c>
      <c r="AW8" s="34">
        <f t="shared" si="4"/>
        <v>0</v>
      </c>
    </row>
    <row r="9" spans="1:49" ht="15" customHeight="1" x14ac:dyDescent="0.35">
      <c r="A9" s="72" t="s">
        <v>108</v>
      </c>
      <c r="B9" s="12" t="s">
        <v>67</v>
      </c>
      <c r="C9" s="13" t="s">
        <v>26</v>
      </c>
      <c r="D9" s="7"/>
      <c r="E9" s="8"/>
      <c r="F9" s="8"/>
      <c r="G9" s="76"/>
      <c r="H9" s="56"/>
      <c r="I9" s="56"/>
      <c r="J9" s="187"/>
      <c r="K9" s="187"/>
      <c r="L9" s="187"/>
      <c r="M9" s="187"/>
      <c r="N9" s="183"/>
      <c r="O9" s="183"/>
      <c r="P9" s="183"/>
      <c r="Q9" s="183"/>
      <c r="R9" s="183"/>
      <c r="S9" s="183"/>
      <c r="T9" s="183"/>
      <c r="U9" s="181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8"/>
      <c r="AH9" s="183"/>
      <c r="AI9" s="183"/>
      <c r="AJ9" s="183"/>
      <c r="AK9" s="183"/>
      <c r="AL9" s="183"/>
      <c r="AM9" s="183"/>
      <c r="AN9" s="183"/>
      <c r="AO9" s="183"/>
      <c r="AP9" s="183"/>
      <c r="AQ9" s="183"/>
      <c r="AR9" s="183"/>
      <c r="AS9" s="183"/>
      <c r="AU9" s="34">
        <f t="shared" si="2"/>
        <v>0</v>
      </c>
      <c r="AV9" s="34">
        <f t="shared" si="3"/>
        <v>0</v>
      </c>
      <c r="AW9" s="34">
        <f t="shared" si="4"/>
        <v>0</v>
      </c>
    </row>
    <row r="10" spans="1:49" ht="15" customHeight="1" x14ac:dyDescent="0.35">
      <c r="A10" s="72" t="s">
        <v>125</v>
      </c>
      <c r="B10" s="12" t="s">
        <v>68</v>
      </c>
      <c r="C10" s="13" t="s">
        <v>59</v>
      </c>
      <c r="D10" s="7"/>
      <c r="E10" s="8"/>
      <c r="F10" s="8"/>
      <c r="G10" s="76"/>
      <c r="H10" s="56"/>
      <c r="I10" s="56"/>
      <c r="J10" s="187"/>
      <c r="K10" s="187"/>
      <c r="L10" s="187"/>
      <c r="M10" s="187"/>
      <c r="N10" s="183"/>
      <c r="O10" s="183"/>
      <c r="P10" s="183"/>
      <c r="Q10" s="183"/>
      <c r="R10" s="183"/>
      <c r="S10" s="183"/>
      <c r="T10" s="183"/>
      <c r="U10" s="181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1"/>
      <c r="AH10" s="183"/>
      <c r="AI10" s="183"/>
      <c r="AJ10" s="183"/>
      <c r="AK10" s="183"/>
      <c r="AL10" s="183"/>
      <c r="AM10" s="183"/>
      <c r="AN10" s="183"/>
      <c r="AO10" s="183"/>
      <c r="AP10" s="183"/>
      <c r="AQ10" s="183"/>
      <c r="AR10" s="183"/>
      <c r="AS10" s="183"/>
      <c r="AU10" s="34">
        <f t="shared" si="2"/>
        <v>0</v>
      </c>
      <c r="AV10" s="34">
        <f t="shared" si="3"/>
        <v>0</v>
      </c>
      <c r="AW10" s="34">
        <f t="shared" si="4"/>
        <v>0</v>
      </c>
    </row>
    <row r="11" spans="1:49" ht="15" customHeight="1" x14ac:dyDescent="0.35">
      <c r="A11" s="72" t="s">
        <v>105</v>
      </c>
      <c r="B11" s="12" t="s">
        <v>69</v>
      </c>
      <c r="C11" s="13" t="s">
        <v>60</v>
      </c>
      <c r="D11" s="7"/>
      <c r="E11" s="8"/>
      <c r="F11" s="8"/>
      <c r="G11" s="76"/>
      <c r="H11" s="56"/>
      <c r="I11" s="56"/>
      <c r="J11" s="187"/>
      <c r="K11" s="187"/>
      <c r="L11" s="187"/>
      <c r="M11" s="187"/>
      <c r="N11" s="183"/>
      <c r="O11" s="183"/>
      <c r="P11" s="183"/>
      <c r="Q11" s="183"/>
      <c r="R11" s="183"/>
      <c r="S11" s="183"/>
      <c r="T11" s="187"/>
      <c r="U11" s="187"/>
      <c r="V11" s="187"/>
      <c r="W11" s="183"/>
      <c r="X11" s="183"/>
      <c r="Y11" s="183"/>
      <c r="Z11" s="183"/>
      <c r="AA11" s="183"/>
      <c r="AB11" s="183"/>
      <c r="AC11" s="183"/>
      <c r="AD11" s="183"/>
      <c r="AE11" s="183"/>
      <c r="AF11" s="187"/>
      <c r="AG11" s="187"/>
      <c r="AH11" s="188"/>
      <c r="AI11" s="188"/>
      <c r="AJ11" s="183"/>
      <c r="AK11" s="183"/>
      <c r="AL11" s="183"/>
      <c r="AM11" s="183"/>
      <c r="AN11" s="183"/>
      <c r="AO11" s="183"/>
      <c r="AP11" s="183"/>
      <c r="AQ11" s="183"/>
      <c r="AR11" s="183"/>
      <c r="AS11" s="183"/>
      <c r="AU11" s="34">
        <f t="shared" si="2"/>
        <v>0</v>
      </c>
      <c r="AV11" s="34">
        <f t="shared" si="3"/>
        <v>0</v>
      </c>
      <c r="AW11" s="34">
        <f t="shared" si="4"/>
        <v>0</v>
      </c>
    </row>
    <row r="12" spans="1:49" ht="15" customHeight="1" x14ac:dyDescent="0.35">
      <c r="A12" s="72" t="s">
        <v>123</v>
      </c>
      <c r="B12" s="58" t="s">
        <v>70</v>
      </c>
      <c r="C12" s="59" t="s">
        <v>58</v>
      </c>
      <c r="D12" s="60"/>
      <c r="E12" s="61"/>
      <c r="F12" s="61"/>
      <c r="G12" s="77"/>
      <c r="H12" s="62"/>
      <c r="I12" s="62"/>
      <c r="J12" s="184"/>
      <c r="K12" s="184"/>
      <c r="L12" s="184"/>
      <c r="M12" s="184"/>
      <c r="N12" s="186"/>
      <c r="O12" s="186"/>
      <c r="P12" s="186"/>
      <c r="Q12" s="186"/>
      <c r="R12" s="186"/>
      <c r="S12" s="186"/>
      <c r="T12" s="184"/>
      <c r="U12" s="184"/>
      <c r="V12" s="184"/>
      <c r="W12" s="186"/>
      <c r="X12" s="186"/>
      <c r="Y12" s="186"/>
      <c r="Z12" s="186"/>
      <c r="AA12" s="186"/>
      <c r="AB12" s="186"/>
      <c r="AC12" s="186"/>
      <c r="AD12" s="186"/>
      <c r="AE12" s="186"/>
      <c r="AF12" s="184"/>
      <c r="AG12" s="184"/>
      <c r="AH12" s="185"/>
      <c r="AI12" s="185"/>
      <c r="AJ12" s="186"/>
      <c r="AK12" s="186"/>
      <c r="AL12" s="186"/>
      <c r="AM12" s="186"/>
      <c r="AN12" s="186"/>
      <c r="AO12" s="186"/>
      <c r="AP12" s="186"/>
      <c r="AQ12" s="186"/>
      <c r="AR12" s="186"/>
      <c r="AS12" s="186"/>
      <c r="AU12" s="65">
        <f t="shared" si="2"/>
        <v>0</v>
      </c>
      <c r="AV12" s="65">
        <f t="shared" si="3"/>
        <v>0</v>
      </c>
      <c r="AW12" s="65">
        <f t="shared" si="4"/>
        <v>0</v>
      </c>
    </row>
    <row r="13" spans="1:49" ht="15" customHeight="1" x14ac:dyDescent="0.35">
      <c r="A13" s="71"/>
      <c r="B13" s="12" t="s">
        <v>71</v>
      </c>
      <c r="C13" s="13" t="s">
        <v>27</v>
      </c>
      <c r="D13" s="7"/>
      <c r="E13" s="8"/>
      <c r="F13" s="8"/>
      <c r="G13" s="76"/>
      <c r="H13" s="56"/>
      <c r="I13" s="56"/>
      <c r="J13" s="189"/>
      <c r="K13" s="189"/>
      <c r="L13" s="189"/>
      <c r="M13" s="189"/>
      <c r="N13" s="189"/>
      <c r="O13" s="183"/>
      <c r="P13" s="183"/>
      <c r="Q13" s="183"/>
      <c r="R13" s="183"/>
      <c r="S13" s="183"/>
      <c r="T13" s="189"/>
      <c r="U13" s="189"/>
      <c r="V13" s="189"/>
      <c r="W13" s="189"/>
      <c r="X13" s="183"/>
      <c r="Y13" s="183"/>
      <c r="Z13" s="183"/>
      <c r="AA13" s="183"/>
      <c r="AB13" s="183"/>
      <c r="AC13" s="183"/>
      <c r="AD13" s="183"/>
      <c r="AE13" s="183"/>
      <c r="AF13" s="189"/>
      <c r="AG13" s="189"/>
      <c r="AH13" s="189"/>
      <c r="AI13" s="183"/>
      <c r="AJ13" s="183"/>
      <c r="AK13" s="183"/>
      <c r="AL13" s="183"/>
      <c r="AM13" s="183"/>
      <c r="AN13" s="183"/>
      <c r="AO13" s="183"/>
      <c r="AP13" s="183"/>
      <c r="AQ13" s="183"/>
      <c r="AR13" s="183"/>
      <c r="AS13" s="183"/>
      <c r="AU13" s="34">
        <f t="shared" si="2"/>
        <v>0</v>
      </c>
      <c r="AV13" s="34">
        <f t="shared" si="3"/>
        <v>0</v>
      </c>
      <c r="AW13" s="34">
        <f t="shared" si="4"/>
        <v>0</v>
      </c>
    </row>
    <row r="14" spans="1:49" ht="15" customHeight="1" x14ac:dyDescent="0.35">
      <c r="A14" s="71"/>
      <c r="B14" s="12" t="s">
        <v>72</v>
      </c>
      <c r="C14" s="13" t="s">
        <v>28</v>
      </c>
      <c r="D14" s="7"/>
      <c r="E14" s="8"/>
      <c r="F14" s="8"/>
      <c r="G14" s="76"/>
      <c r="H14" s="56"/>
      <c r="I14" s="56"/>
      <c r="J14" s="187"/>
      <c r="K14" s="187"/>
      <c r="L14" s="187"/>
      <c r="M14" s="187"/>
      <c r="N14" s="187"/>
      <c r="O14" s="183"/>
      <c r="P14" s="183"/>
      <c r="Q14" s="183"/>
      <c r="R14" s="183"/>
      <c r="S14" s="183"/>
      <c r="T14" s="187"/>
      <c r="U14" s="187"/>
      <c r="V14" s="187"/>
      <c r="W14" s="183"/>
      <c r="X14" s="183"/>
      <c r="Y14" s="183"/>
      <c r="Z14" s="183"/>
      <c r="AA14" s="183"/>
      <c r="AB14" s="183"/>
      <c r="AC14" s="183"/>
      <c r="AD14" s="183"/>
      <c r="AE14" s="183"/>
      <c r="AF14" s="187"/>
      <c r="AG14" s="187"/>
      <c r="AH14" s="183"/>
      <c r="AI14" s="183"/>
      <c r="AJ14" s="183"/>
      <c r="AK14" s="183"/>
      <c r="AL14" s="183"/>
      <c r="AM14" s="183"/>
      <c r="AN14" s="183"/>
      <c r="AO14" s="183"/>
      <c r="AP14" s="183"/>
      <c r="AQ14" s="183"/>
      <c r="AR14" s="183"/>
      <c r="AS14" s="183"/>
      <c r="AU14" s="34">
        <f t="shared" si="2"/>
        <v>0</v>
      </c>
      <c r="AV14" s="34">
        <f t="shared" si="3"/>
        <v>0</v>
      </c>
      <c r="AW14" s="34">
        <f t="shared" si="4"/>
        <v>0</v>
      </c>
    </row>
    <row r="15" spans="1:49" ht="15" customHeight="1" x14ac:dyDescent="0.35">
      <c r="A15" s="71"/>
      <c r="B15" s="12" t="s">
        <v>73</v>
      </c>
      <c r="C15" s="14" t="s">
        <v>29</v>
      </c>
      <c r="D15" s="7"/>
      <c r="E15" s="8"/>
      <c r="F15" s="8"/>
      <c r="G15" s="76"/>
      <c r="H15" s="56"/>
      <c r="I15" s="56"/>
      <c r="J15" s="187"/>
      <c r="K15" s="187"/>
      <c r="L15" s="187"/>
      <c r="M15" s="187"/>
      <c r="N15" s="187"/>
      <c r="O15" s="183"/>
      <c r="P15" s="183"/>
      <c r="Q15" s="183"/>
      <c r="R15" s="183"/>
      <c r="S15" s="183"/>
      <c r="T15" s="187"/>
      <c r="U15" s="187"/>
      <c r="V15" s="187"/>
      <c r="W15" s="187"/>
      <c r="X15" s="183"/>
      <c r="Y15" s="183"/>
      <c r="Z15" s="183"/>
      <c r="AA15" s="183"/>
      <c r="AB15" s="183"/>
      <c r="AC15" s="183"/>
      <c r="AD15" s="183"/>
      <c r="AE15" s="183"/>
      <c r="AF15" s="187"/>
      <c r="AG15" s="187"/>
      <c r="AH15" s="187"/>
      <c r="AI15" s="183"/>
      <c r="AJ15" s="183"/>
      <c r="AK15" s="183"/>
      <c r="AL15" s="183"/>
      <c r="AM15" s="183"/>
      <c r="AN15" s="183"/>
      <c r="AO15" s="183"/>
      <c r="AP15" s="183"/>
      <c r="AQ15" s="183"/>
      <c r="AR15" s="183"/>
      <c r="AS15" s="183"/>
      <c r="AU15" s="34">
        <f t="shared" si="2"/>
        <v>0</v>
      </c>
      <c r="AV15" s="34">
        <f t="shared" si="3"/>
        <v>0</v>
      </c>
      <c r="AW15" s="34">
        <f t="shared" si="4"/>
        <v>0</v>
      </c>
    </row>
    <row r="16" spans="1:49" ht="15" customHeight="1" x14ac:dyDescent="0.35">
      <c r="A16" s="6"/>
      <c r="B16" s="12" t="s">
        <v>74</v>
      </c>
      <c r="C16" s="14" t="s">
        <v>30</v>
      </c>
      <c r="D16" s="7"/>
      <c r="E16" s="8"/>
      <c r="F16" s="8"/>
      <c r="G16" s="76"/>
      <c r="H16" s="56"/>
      <c r="I16" s="56"/>
      <c r="J16" s="183"/>
      <c r="K16" s="183"/>
      <c r="L16" s="187"/>
      <c r="M16" s="187"/>
      <c r="N16" s="183"/>
      <c r="O16" s="183"/>
      <c r="P16" s="183"/>
      <c r="Q16" s="183"/>
      <c r="R16" s="183"/>
      <c r="S16" s="183"/>
      <c r="T16" s="187"/>
      <c r="U16" s="187"/>
      <c r="V16" s="187"/>
      <c r="W16" s="183"/>
      <c r="X16" s="183"/>
      <c r="Y16" s="183"/>
      <c r="Z16" s="183"/>
      <c r="AA16" s="183"/>
      <c r="AB16" s="183"/>
      <c r="AC16" s="183"/>
      <c r="AD16" s="183"/>
      <c r="AE16" s="183"/>
      <c r="AF16" s="187"/>
      <c r="AG16" s="187"/>
      <c r="AH16" s="187"/>
      <c r="AI16" s="183"/>
      <c r="AJ16" s="183"/>
      <c r="AK16" s="183"/>
      <c r="AL16" s="183"/>
      <c r="AM16" s="183"/>
      <c r="AN16" s="183"/>
      <c r="AO16" s="183"/>
      <c r="AP16" s="183"/>
      <c r="AQ16" s="183"/>
      <c r="AR16" s="183"/>
      <c r="AS16" s="183"/>
      <c r="AU16" s="34">
        <f t="shared" si="2"/>
        <v>0</v>
      </c>
      <c r="AV16" s="34">
        <f t="shared" si="3"/>
        <v>0</v>
      </c>
      <c r="AW16" s="34">
        <f t="shared" si="4"/>
        <v>0</v>
      </c>
    </row>
    <row r="17" spans="1:49" ht="15" customHeight="1" x14ac:dyDescent="0.35">
      <c r="A17" s="6"/>
      <c r="B17" s="12" t="s">
        <v>75</v>
      </c>
      <c r="C17" s="14" t="s">
        <v>31</v>
      </c>
      <c r="D17" s="7"/>
      <c r="E17" s="8"/>
      <c r="F17" s="8"/>
      <c r="G17" s="76"/>
      <c r="H17" s="56"/>
      <c r="I17" s="56"/>
      <c r="J17" s="183"/>
      <c r="K17" s="183"/>
      <c r="L17" s="187"/>
      <c r="M17" s="187"/>
      <c r="N17" s="187"/>
      <c r="O17" s="183"/>
      <c r="P17" s="183"/>
      <c r="Q17" s="183"/>
      <c r="R17" s="183"/>
      <c r="S17" s="183"/>
      <c r="T17" s="187"/>
      <c r="U17" s="187"/>
      <c r="V17" s="187"/>
      <c r="W17" s="183"/>
      <c r="X17" s="183"/>
      <c r="Y17" s="183"/>
      <c r="Z17" s="183"/>
      <c r="AA17" s="183"/>
      <c r="AB17" s="183"/>
      <c r="AC17" s="183"/>
      <c r="AD17" s="183"/>
      <c r="AE17" s="183"/>
      <c r="AF17" s="187"/>
      <c r="AG17" s="187"/>
      <c r="AH17" s="187"/>
      <c r="AI17" s="183"/>
      <c r="AJ17" s="183"/>
      <c r="AK17" s="183"/>
      <c r="AL17" s="183"/>
      <c r="AM17" s="183"/>
      <c r="AN17" s="183"/>
      <c r="AO17" s="183"/>
      <c r="AP17" s="183"/>
      <c r="AQ17" s="183"/>
      <c r="AR17" s="183"/>
      <c r="AS17" s="183"/>
      <c r="AU17" s="34">
        <f t="shared" si="2"/>
        <v>0</v>
      </c>
      <c r="AV17" s="34">
        <f t="shared" si="3"/>
        <v>0</v>
      </c>
      <c r="AW17" s="34">
        <f t="shared" si="4"/>
        <v>0</v>
      </c>
    </row>
    <row r="18" spans="1:49" ht="15" customHeight="1" x14ac:dyDescent="0.35">
      <c r="A18" s="6"/>
      <c r="B18" s="12" t="s">
        <v>76</v>
      </c>
      <c r="C18" s="13" t="s">
        <v>32</v>
      </c>
      <c r="D18" s="7"/>
      <c r="E18" s="8"/>
      <c r="F18" s="8"/>
      <c r="G18" s="76"/>
      <c r="H18" s="56"/>
      <c r="I18" s="56"/>
      <c r="J18" s="183"/>
      <c r="K18" s="183"/>
      <c r="L18" s="181"/>
      <c r="M18" s="181"/>
      <c r="N18" s="183"/>
      <c r="O18" s="183"/>
      <c r="P18" s="183"/>
      <c r="Q18" s="183"/>
      <c r="R18" s="183"/>
      <c r="S18" s="183"/>
      <c r="T18" s="181"/>
      <c r="U18" s="181"/>
      <c r="V18" s="181"/>
      <c r="W18" s="183"/>
      <c r="X18" s="183"/>
      <c r="Y18" s="183"/>
      <c r="Z18" s="183"/>
      <c r="AA18" s="183"/>
      <c r="AB18" s="183"/>
      <c r="AC18" s="183"/>
      <c r="AD18" s="183"/>
      <c r="AE18" s="183"/>
      <c r="AF18" s="181"/>
      <c r="AG18" s="181"/>
      <c r="AH18" s="181"/>
      <c r="AI18" s="183"/>
      <c r="AJ18" s="183"/>
      <c r="AK18" s="183"/>
      <c r="AL18" s="183"/>
      <c r="AM18" s="183"/>
      <c r="AN18" s="183"/>
      <c r="AO18" s="183"/>
      <c r="AP18" s="183"/>
      <c r="AQ18" s="183"/>
      <c r="AR18" s="183"/>
      <c r="AS18" s="183"/>
      <c r="AU18" s="34">
        <f t="shared" si="2"/>
        <v>0</v>
      </c>
      <c r="AV18" s="34">
        <f t="shared" si="3"/>
        <v>0</v>
      </c>
      <c r="AW18" s="34">
        <f t="shared" si="4"/>
        <v>0</v>
      </c>
    </row>
    <row r="19" spans="1:49" ht="15" customHeight="1" x14ac:dyDescent="0.35">
      <c r="A19" s="6"/>
      <c r="B19" s="12" t="s">
        <v>77</v>
      </c>
      <c r="C19" s="13" t="s">
        <v>33</v>
      </c>
      <c r="D19" s="7"/>
      <c r="E19" s="8"/>
      <c r="F19" s="8"/>
      <c r="G19" s="76"/>
      <c r="H19" s="56"/>
      <c r="I19" s="56"/>
      <c r="J19" s="183"/>
      <c r="K19" s="183"/>
      <c r="L19" s="181"/>
      <c r="M19" s="181"/>
      <c r="N19" s="183"/>
      <c r="O19" s="183"/>
      <c r="P19" s="183"/>
      <c r="Q19" s="183"/>
      <c r="R19" s="183"/>
      <c r="S19" s="183"/>
      <c r="T19" s="183"/>
      <c r="U19" s="182"/>
      <c r="V19" s="182"/>
      <c r="W19" s="183"/>
      <c r="X19" s="183"/>
      <c r="Y19" s="183"/>
      <c r="Z19" s="183"/>
      <c r="AA19" s="183"/>
      <c r="AB19" s="183"/>
      <c r="AC19" s="183"/>
      <c r="AD19" s="183"/>
      <c r="AE19" s="183"/>
      <c r="AF19" s="183"/>
      <c r="AG19" s="182"/>
      <c r="AH19" s="183"/>
      <c r="AI19" s="183"/>
      <c r="AJ19" s="183"/>
      <c r="AK19" s="183"/>
      <c r="AL19" s="183"/>
      <c r="AM19" s="183"/>
      <c r="AN19" s="183"/>
      <c r="AO19" s="183"/>
      <c r="AP19" s="183"/>
      <c r="AQ19" s="183"/>
      <c r="AR19" s="183"/>
      <c r="AS19" s="183"/>
      <c r="AU19" s="34">
        <f t="shared" si="2"/>
        <v>0</v>
      </c>
      <c r="AV19" s="34">
        <f t="shared" si="3"/>
        <v>0</v>
      </c>
      <c r="AW19" s="34">
        <f t="shared" si="4"/>
        <v>0</v>
      </c>
    </row>
    <row r="20" spans="1:49" ht="15" customHeight="1" x14ac:dyDescent="0.35">
      <c r="A20" s="18" t="s">
        <v>18</v>
      </c>
      <c r="B20" s="18" t="s">
        <v>1</v>
      </c>
      <c r="C20" s="18"/>
      <c r="D20" s="190">
        <v>10.5</v>
      </c>
      <c r="E20" s="190">
        <v>55.5</v>
      </c>
      <c r="F20" s="190">
        <v>0.5</v>
      </c>
      <c r="G20" s="73">
        <f>SUM(D20:F20)</f>
        <v>66.5</v>
      </c>
      <c r="H20" s="78">
        <f>SUM(J20:AS20)/7.5</f>
        <v>0</v>
      </c>
      <c r="I20" s="112">
        <f>H20/G20</f>
        <v>0</v>
      </c>
      <c r="J20" s="47">
        <f t="shared" ref="J20:AS20" si="5">SUM(J21:J31)</f>
        <v>0</v>
      </c>
      <c r="K20" s="47">
        <f t="shared" si="5"/>
        <v>0</v>
      </c>
      <c r="L20" s="47">
        <f t="shared" si="5"/>
        <v>0</v>
      </c>
      <c r="M20" s="47">
        <f t="shared" si="5"/>
        <v>0</v>
      </c>
      <c r="N20" s="47">
        <f t="shared" si="5"/>
        <v>0</v>
      </c>
      <c r="O20" s="47">
        <f t="shared" si="5"/>
        <v>0</v>
      </c>
      <c r="P20" s="47">
        <f t="shared" si="5"/>
        <v>0</v>
      </c>
      <c r="Q20" s="47">
        <f t="shared" si="5"/>
        <v>0</v>
      </c>
      <c r="R20" s="47">
        <f t="shared" si="5"/>
        <v>0</v>
      </c>
      <c r="S20" s="47">
        <f t="shared" si="5"/>
        <v>0</v>
      </c>
      <c r="T20" s="47">
        <f t="shared" si="5"/>
        <v>0</v>
      </c>
      <c r="U20" s="47">
        <f t="shared" si="5"/>
        <v>0</v>
      </c>
      <c r="V20" s="47">
        <f t="shared" si="5"/>
        <v>0</v>
      </c>
      <c r="W20" s="47">
        <f t="shared" si="5"/>
        <v>0</v>
      </c>
      <c r="X20" s="47">
        <f t="shared" si="5"/>
        <v>0</v>
      </c>
      <c r="Y20" s="47">
        <f t="shared" si="5"/>
        <v>0</v>
      </c>
      <c r="Z20" s="47">
        <f t="shared" si="5"/>
        <v>0</v>
      </c>
      <c r="AA20" s="47">
        <f t="shared" si="5"/>
        <v>0</v>
      </c>
      <c r="AB20" s="47">
        <f t="shared" si="5"/>
        <v>0</v>
      </c>
      <c r="AC20" s="47">
        <f t="shared" si="5"/>
        <v>0</v>
      </c>
      <c r="AD20" s="47">
        <f t="shared" si="5"/>
        <v>0</v>
      </c>
      <c r="AE20" s="47">
        <f t="shared" si="5"/>
        <v>0</v>
      </c>
      <c r="AF20" s="47">
        <f t="shared" si="5"/>
        <v>0</v>
      </c>
      <c r="AG20" s="47">
        <f t="shared" si="5"/>
        <v>0</v>
      </c>
      <c r="AH20" s="47">
        <f t="shared" si="5"/>
        <v>0</v>
      </c>
      <c r="AI20" s="47">
        <f t="shared" si="5"/>
        <v>0</v>
      </c>
      <c r="AJ20" s="47">
        <f t="shared" si="5"/>
        <v>0</v>
      </c>
      <c r="AK20" s="47">
        <f t="shared" si="5"/>
        <v>0</v>
      </c>
      <c r="AL20" s="47">
        <f t="shared" si="5"/>
        <v>0</v>
      </c>
      <c r="AM20" s="47">
        <f t="shared" si="5"/>
        <v>0</v>
      </c>
      <c r="AN20" s="47">
        <f t="shared" si="5"/>
        <v>0</v>
      </c>
      <c r="AO20" s="47">
        <f t="shared" si="5"/>
        <v>0</v>
      </c>
      <c r="AP20" s="47">
        <f t="shared" si="5"/>
        <v>0</v>
      </c>
      <c r="AQ20" s="47">
        <f t="shared" si="5"/>
        <v>0</v>
      </c>
      <c r="AR20" s="47">
        <f t="shared" si="5"/>
        <v>0</v>
      </c>
      <c r="AS20" s="47">
        <f t="shared" si="5"/>
        <v>0</v>
      </c>
      <c r="AU20" s="47">
        <f t="shared" si="2"/>
        <v>0</v>
      </c>
      <c r="AV20" s="47">
        <f t="shared" si="3"/>
        <v>0</v>
      </c>
      <c r="AW20" s="47">
        <f t="shared" si="4"/>
        <v>0</v>
      </c>
    </row>
    <row r="21" spans="1:49" ht="15" customHeight="1" x14ac:dyDescent="0.3">
      <c r="A21" s="9"/>
      <c r="B21" s="12" t="s">
        <v>78</v>
      </c>
      <c r="C21" s="13" t="s">
        <v>34</v>
      </c>
      <c r="D21" s="7"/>
      <c r="E21" s="122" t="s">
        <v>148</v>
      </c>
      <c r="F21" s="109"/>
      <c r="G21" s="110">
        <f>G20/G$3</f>
        <v>0.55186721991701249</v>
      </c>
      <c r="H21" s="111" t="e">
        <f>H20/H$3</f>
        <v>#DIV/0!</v>
      </c>
      <c r="I21" s="56"/>
      <c r="J21" s="181"/>
      <c r="K21" s="181"/>
      <c r="L21" s="181"/>
      <c r="M21" s="181"/>
      <c r="N21" s="181"/>
      <c r="O21" s="181"/>
      <c r="P21" s="181"/>
      <c r="Q21" s="181"/>
      <c r="R21" s="182"/>
      <c r="S21" s="182"/>
      <c r="T21" s="181"/>
      <c r="U21" s="181"/>
      <c r="V21" s="181"/>
      <c r="W21" s="181"/>
      <c r="X21" s="181"/>
      <c r="Y21" s="181"/>
      <c r="Z21" s="181"/>
      <c r="AA21" s="181"/>
      <c r="AB21" s="181"/>
      <c r="AC21" s="181"/>
      <c r="AD21" s="182"/>
      <c r="AE21" s="182"/>
      <c r="AF21" s="181"/>
      <c r="AG21" s="181"/>
      <c r="AH21" s="181"/>
      <c r="AI21" s="181"/>
      <c r="AJ21" s="181"/>
      <c r="AK21" s="181"/>
      <c r="AL21" s="181"/>
      <c r="AM21" s="181"/>
      <c r="AN21" s="181"/>
      <c r="AO21" s="181"/>
      <c r="AP21" s="182"/>
      <c r="AQ21" s="182"/>
      <c r="AR21" s="181"/>
      <c r="AS21" s="181"/>
      <c r="AU21" s="132">
        <f t="shared" si="2"/>
        <v>0</v>
      </c>
      <c r="AV21" s="132">
        <f t="shared" si="3"/>
        <v>0</v>
      </c>
      <c r="AW21" s="132">
        <f t="shared" si="4"/>
        <v>0</v>
      </c>
    </row>
    <row r="22" spans="1:49" ht="15" customHeight="1" x14ac:dyDescent="0.35">
      <c r="A22" s="9"/>
      <c r="B22" s="12" t="s">
        <v>79</v>
      </c>
      <c r="C22" s="13" t="s">
        <v>51</v>
      </c>
      <c r="D22" s="7"/>
      <c r="E22" s="8"/>
      <c r="F22" s="8"/>
      <c r="G22" s="76"/>
      <c r="H22" s="56"/>
      <c r="I22" s="56"/>
      <c r="J22" s="181"/>
      <c r="K22" s="181"/>
      <c r="L22" s="181"/>
      <c r="M22" s="181"/>
      <c r="N22" s="181"/>
      <c r="O22" s="181"/>
      <c r="P22" s="181"/>
      <c r="Q22" s="181"/>
      <c r="R22" s="182"/>
      <c r="S22" s="182"/>
      <c r="T22" s="181"/>
      <c r="U22" s="181"/>
      <c r="V22" s="181"/>
      <c r="W22" s="181"/>
      <c r="X22" s="181"/>
      <c r="Y22" s="181"/>
      <c r="Z22" s="181"/>
      <c r="AA22" s="181"/>
      <c r="AB22" s="181"/>
      <c r="AC22" s="181"/>
      <c r="AD22" s="182"/>
      <c r="AE22" s="182"/>
      <c r="AF22" s="181"/>
      <c r="AG22" s="181"/>
      <c r="AH22" s="181"/>
      <c r="AI22" s="181"/>
      <c r="AJ22" s="181"/>
      <c r="AK22" s="181"/>
      <c r="AL22" s="181"/>
      <c r="AM22" s="181"/>
      <c r="AN22" s="181"/>
      <c r="AO22" s="181"/>
      <c r="AP22" s="182"/>
      <c r="AQ22" s="182"/>
      <c r="AR22" s="181"/>
      <c r="AS22" s="181"/>
      <c r="AU22" s="132">
        <f t="shared" si="2"/>
        <v>0</v>
      </c>
      <c r="AV22" s="132">
        <f t="shared" si="3"/>
        <v>0</v>
      </c>
      <c r="AW22" s="132">
        <f t="shared" si="4"/>
        <v>0</v>
      </c>
    </row>
    <row r="23" spans="1:49" ht="15" customHeight="1" x14ac:dyDescent="0.35">
      <c r="A23" s="9"/>
      <c r="B23" s="12" t="s">
        <v>80</v>
      </c>
      <c r="C23" s="14" t="s">
        <v>50</v>
      </c>
      <c r="D23" s="7"/>
      <c r="E23" s="8"/>
      <c r="F23" s="8"/>
      <c r="G23" s="76"/>
      <c r="H23" s="56"/>
      <c r="I23" s="56"/>
      <c r="J23" s="187"/>
      <c r="K23" s="187"/>
      <c r="L23" s="181"/>
      <c r="M23" s="181"/>
      <c r="N23" s="187"/>
      <c r="O23" s="181"/>
      <c r="P23" s="181"/>
      <c r="Q23" s="187"/>
      <c r="R23" s="182"/>
      <c r="S23" s="182"/>
      <c r="T23" s="187"/>
      <c r="U23" s="181"/>
      <c r="V23" s="181"/>
      <c r="W23" s="187"/>
      <c r="X23" s="181"/>
      <c r="Y23" s="181"/>
      <c r="Z23" s="187"/>
      <c r="AA23" s="181"/>
      <c r="AB23" s="181"/>
      <c r="AC23" s="187"/>
      <c r="AD23" s="182"/>
      <c r="AE23" s="182"/>
      <c r="AF23" s="181"/>
      <c r="AG23" s="187"/>
      <c r="AH23" s="181"/>
      <c r="AI23" s="187"/>
      <c r="AJ23" s="181"/>
      <c r="AK23" s="181"/>
      <c r="AL23" s="187"/>
      <c r="AM23" s="181"/>
      <c r="AN23" s="181"/>
      <c r="AO23" s="187"/>
      <c r="AP23" s="182"/>
      <c r="AQ23" s="182"/>
      <c r="AR23" s="187"/>
      <c r="AS23" s="181"/>
      <c r="AU23" s="132">
        <f t="shared" si="2"/>
        <v>0</v>
      </c>
      <c r="AV23" s="132">
        <f t="shared" si="3"/>
        <v>0</v>
      </c>
      <c r="AW23" s="132">
        <f t="shared" si="4"/>
        <v>0</v>
      </c>
    </row>
    <row r="24" spans="1:49" ht="15" customHeight="1" x14ac:dyDescent="0.35">
      <c r="A24" s="9"/>
      <c r="B24" s="12" t="s">
        <v>81</v>
      </c>
      <c r="C24" s="14" t="s">
        <v>48</v>
      </c>
      <c r="D24" s="7"/>
      <c r="E24" s="8"/>
      <c r="F24" s="8"/>
      <c r="G24" s="76"/>
      <c r="H24" s="56"/>
      <c r="I24" s="56"/>
      <c r="J24" s="181"/>
      <c r="K24" s="181"/>
      <c r="L24" s="181"/>
      <c r="M24" s="181"/>
      <c r="N24" s="181"/>
      <c r="O24" s="181"/>
      <c r="P24" s="181"/>
      <c r="Q24" s="181"/>
      <c r="R24" s="182"/>
      <c r="S24" s="182"/>
      <c r="T24" s="181"/>
      <c r="U24" s="181"/>
      <c r="V24" s="181"/>
      <c r="W24" s="181"/>
      <c r="X24" s="181"/>
      <c r="Y24" s="181"/>
      <c r="Z24" s="181"/>
      <c r="AA24" s="181"/>
      <c r="AB24" s="181"/>
      <c r="AC24" s="181"/>
      <c r="AD24" s="182"/>
      <c r="AE24" s="182"/>
      <c r="AF24" s="181"/>
      <c r="AG24" s="181"/>
      <c r="AH24" s="181"/>
      <c r="AI24" s="181"/>
      <c r="AJ24" s="181"/>
      <c r="AK24" s="181"/>
      <c r="AL24" s="181"/>
      <c r="AM24" s="181"/>
      <c r="AN24" s="181"/>
      <c r="AO24" s="181"/>
      <c r="AP24" s="182"/>
      <c r="AQ24" s="182"/>
      <c r="AR24" s="181"/>
      <c r="AS24" s="181"/>
      <c r="AU24" s="132">
        <f t="shared" si="2"/>
        <v>0</v>
      </c>
      <c r="AV24" s="132">
        <f t="shared" si="3"/>
        <v>0</v>
      </c>
      <c r="AW24" s="132">
        <f t="shared" si="4"/>
        <v>0</v>
      </c>
    </row>
    <row r="25" spans="1:49" ht="15" customHeight="1" x14ac:dyDescent="0.35">
      <c r="A25" s="9"/>
      <c r="B25" s="12" t="s">
        <v>82</v>
      </c>
      <c r="C25" s="14" t="s">
        <v>43</v>
      </c>
      <c r="D25" s="7"/>
      <c r="E25" s="8"/>
      <c r="F25" s="8"/>
      <c r="G25" s="76"/>
      <c r="H25" s="56"/>
      <c r="I25" s="56"/>
      <c r="J25" s="187"/>
      <c r="K25" s="187"/>
      <c r="L25" s="181"/>
      <c r="M25" s="181"/>
      <c r="N25" s="187"/>
      <c r="O25" s="181"/>
      <c r="P25" s="181"/>
      <c r="Q25" s="187"/>
      <c r="R25" s="182"/>
      <c r="S25" s="182"/>
      <c r="T25" s="187"/>
      <c r="U25" s="181"/>
      <c r="V25" s="181"/>
      <c r="W25" s="187"/>
      <c r="X25" s="181"/>
      <c r="Y25" s="181"/>
      <c r="Z25" s="187"/>
      <c r="AA25" s="181"/>
      <c r="AB25" s="181"/>
      <c r="AC25" s="187"/>
      <c r="AD25" s="182"/>
      <c r="AE25" s="182"/>
      <c r="AF25" s="181"/>
      <c r="AG25" s="187"/>
      <c r="AH25" s="181"/>
      <c r="AI25" s="187"/>
      <c r="AJ25" s="181"/>
      <c r="AK25" s="181"/>
      <c r="AL25" s="187"/>
      <c r="AM25" s="181"/>
      <c r="AN25" s="181"/>
      <c r="AO25" s="187"/>
      <c r="AP25" s="182"/>
      <c r="AQ25" s="182"/>
      <c r="AR25" s="187"/>
      <c r="AS25" s="181"/>
      <c r="AU25" s="132">
        <f t="shared" si="2"/>
        <v>0</v>
      </c>
      <c r="AV25" s="132">
        <f t="shared" si="3"/>
        <v>0</v>
      </c>
      <c r="AW25" s="132">
        <f t="shared" si="4"/>
        <v>0</v>
      </c>
    </row>
    <row r="26" spans="1:49" ht="15" customHeight="1" x14ac:dyDescent="0.35">
      <c r="A26" s="9"/>
      <c r="B26" s="12" t="s">
        <v>83</v>
      </c>
      <c r="C26" s="14" t="s">
        <v>49</v>
      </c>
      <c r="D26" s="7"/>
      <c r="E26" s="8"/>
      <c r="F26" s="8"/>
      <c r="G26" s="76"/>
      <c r="H26" s="56"/>
      <c r="I26" s="56"/>
      <c r="J26" s="181"/>
      <c r="K26" s="181"/>
      <c r="L26" s="181"/>
      <c r="M26" s="181"/>
      <c r="N26" s="181"/>
      <c r="O26" s="181"/>
      <c r="P26" s="181"/>
      <c r="Q26" s="181"/>
      <c r="R26" s="182"/>
      <c r="S26" s="182"/>
      <c r="T26" s="181"/>
      <c r="U26" s="181"/>
      <c r="V26" s="181"/>
      <c r="W26" s="181"/>
      <c r="X26" s="181"/>
      <c r="Y26" s="181"/>
      <c r="Z26" s="181"/>
      <c r="AA26" s="181"/>
      <c r="AB26" s="181"/>
      <c r="AC26" s="181"/>
      <c r="AD26" s="182"/>
      <c r="AE26" s="182"/>
      <c r="AF26" s="181"/>
      <c r="AG26" s="181"/>
      <c r="AH26" s="181"/>
      <c r="AI26" s="181"/>
      <c r="AJ26" s="181"/>
      <c r="AK26" s="181"/>
      <c r="AL26" s="181"/>
      <c r="AM26" s="181"/>
      <c r="AN26" s="181"/>
      <c r="AO26" s="181"/>
      <c r="AP26" s="182"/>
      <c r="AQ26" s="182"/>
      <c r="AR26" s="181"/>
      <c r="AS26" s="181"/>
      <c r="AU26" s="132">
        <f t="shared" si="2"/>
        <v>0</v>
      </c>
      <c r="AV26" s="132">
        <f t="shared" si="3"/>
        <v>0</v>
      </c>
      <c r="AW26" s="132">
        <f t="shared" si="4"/>
        <v>0</v>
      </c>
    </row>
    <row r="27" spans="1:49" ht="15" customHeight="1" x14ac:dyDescent="0.35">
      <c r="A27" s="9"/>
      <c r="B27" s="58" t="s">
        <v>84</v>
      </c>
      <c r="C27" s="67" t="s">
        <v>46</v>
      </c>
      <c r="D27" s="60"/>
      <c r="E27" s="61"/>
      <c r="F27" s="61"/>
      <c r="G27" s="77"/>
      <c r="H27" s="62"/>
      <c r="I27" s="62"/>
      <c r="J27" s="184"/>
      <c r="K27" s="184"/>
      <c r="L27" s="184"/>
      <c r="M27" s="184"/>
      <c r="N27" s="184"/>
      <c r="O27" s="184"/>
      <c r="P27" s="184"/>
      <c r="Q27" s="184"/>
      <c r="R27" s="185"/>
      <c r="S27" s="185"/>
      <c r="T27" s="184"/>
      <c r="U27" s="184"/>
      <c r="V27" s="184"/>
      <c r="W27" s="184"/>
      <c r="X27" s="184"/>
      <c r="Y27" s="184"/>
      <c r="Z27" s="184"/>
      <c r="AA27" s="184"/>
      <c r="AB27" s="184"/>
      <c r="AC27" s="184"/>
      <c r="AD27" s="185"/>
      <c r="AE27" s="185"/>
      <c r="AF27" s="184"/>
      <c r="AG27" s="184"/>
      <c r="AH27" s="184"/>
      <c r="AI27" s="184"/>
      <c r="AJ27" s="184"/>
      <c r="AK27" s="184"/>
      <c r="AL27" s="184"/>
      <c r="AM27" s="184"/>
      <c r="AN27" s="184"/>
      <c r="AO27" s="184"/>
      <c r="AP27" s="185"/>
      <c r="AQ27" s="185"/>
      <c r="AR27" s="184"/>
      <c r="AS27" s="184"/>
      <c r="AU27" s="132">
        <f t="shared" si="2"/>
        <v>0</v>
      </c>
      <c r="AV27" s="132">
        <f t="shared" si="3"/>
        <v>0</v>
      </c>
      <c r="AW27" s="132">
        <f t="shared" si="4"/>
        <v>0</v>
      </c>
    </row>
    <row r="28" spans="1:49" ht="15" customHeight="1" x14ac:dyDescent="0.35">
      <c r="A28" s="9"/>
      <c r="B28" s="12" t="s">
        <v>85</v>
      </c>
      <c r="C28" s="14" t="s">
        <v>35</v>
      </c>
      <c r="D28" s="7"/>
      <c r="E28" s="8"/>
      <c r="F28" s="8"/>
      <c r="G28" s="76"/>
      <c r="H28" s="56"/>
      <c r="I28" s="56"/>
      <c r="J28" s="181"/>
      <c r="K28" s="181"/>
      <c r="L28" s="181"/>
      <c r="M28" s="181"/>
      <c r="N28" s="181"/>
      <c r="O28" s="181"/>
      <c r="P28" s="181"/>
      <c r="Q28" s="181"/>
      <c r="R28" s="182"/>
      <c r="S28" s="182"/>
      <c r="T28" s="181"/>
      <c r="U28" s="181"/>
      <c r="V28" s="181"/>
      <c r="W28" s="181"/>
      <c r="X28" s="181"/>
      <c r="Y28" s="181"/>
      <c r="Z28" s="181"/>
      <c r="AA28" s="181"/>
      <c r="AB28" s="181"/>
      <c r="AC28" s="181"/>
      <c r="AD28" s="182"/>
      <c r="AE28" s="182"/>
      <c r="AF28" s="181"/>
      <c r="AG28" s="181"/>
      <c r="AH28" s="181"/>
      <c r="AI28" s="181"/>
      <c r="AJ28" s="181"/>
      <c r="AK28" s="181"/>
      <c r="AL28" s="181"/>
      <c r="AM28" s="181"/>
      <c r="AN28" s="181"/>
      <c r="AO28" s="181"/>
      <c r="AP28" s="182"/>
      <c r="AQ28" s="182"/>
      <c r="AR28" s="181"/>
      <c r="AS28" s="181"/>
      <c r="AU28" s="132">
        <f t="shared" si="2"/>
        <v>0</v>
      </c>
      <c r="AV28" s="132">
        <f t="shared" si="3"/>
        <v>0</v>
      </c>
      <c r="AW28" s="132">
        <f t="shared" si="4"/>
        <v>0</v>
      </c>
    </row>
    <row r="29" spans="1:49" ht="15" customHeight="1" x14ac:dyDescent="0.35">
      <c r="A29" s="9"/>
      <c r="B29" s="12" t="s">
        <v>86</v>
      </c>
      <c r="C29" s="14" t="s">
        <v>36</v>
      </c>
      <c r="D29" s="7"/>
      <c r="E29" s="8"/>
      <c r="F29" s="8"/>
      <c r="G29" s="76"/>
      <c r="H29" s="56"/>
      <c r="I29" s="56"/>
      <c r="J29" s="181"/>
      <c r="K29" s="181"/>
      <c r="L29" s="181"/>
      <c r="M29" s="181"/>
      <c r="N29" s="181"/>
      <c r="O29" s="181"/>
      <c r="P29" s="181"/>
      <c r="Q29" s="181"/>
      <c r="R29" s="182"/>
      <c r="S29" s="182"/>
      <c r="T29" s="181"/>
      <c r="U29" s="181"/>
      <c r="V29" s="181"/>
      <c r="W29" s="181"/>
      <c r="X29" s="181"/>
      <c r="Y29" s="181"/>
      <c r="Z29" s="181"/>
      <c r="AA29" s="181"/>
      <c r="AB29" s="181"/>
      <c r="AC29" s="181"/>
      <c r="AD29" s="182"/>
      <c r="AE29" s="182"/>
      <c r="AF29" s="181"/>
      <c r="AG29" s="181"/>
      <c r="AH29" s="181"/>
      <c r="AI29" s="181"/>
      <c r="AJ29" s="181"/>
      <c r="AK29" s="181"/>
      <c r="AL29" s="181"/>
      <c r="AM29" s="181"/>
      <c r="AN29" s="181"/>
      <c r="AO29" s="181"/>
      <c r="AP29" s="182"/>
      <c r="AQ29" s="182"/>
      <c r="AR29" s="181"/>
      <c r="AS29" s="181"/>
      <c r="AU29" s="132">
        <f t="shared" si="2"/>
        <v>0</v>
      </c>
      <c r="AV29" s="132">
        <f t="shared" si="3"/>
        <v>0</v>
      </c>
      <c r="AW29" s="132">
        <f t="shared" si="4"/>
        <v>0</v>
      </c>
    </row>
    <row r="30" spans="1:49" ht="15" customHeight="1" x14ac:dyDescent="0.35">
      <c r="A30" s="9"/>
      <c r="B30" s="12" t="s">
        <v>87</v>
      </c>
      <c r="C30" s="14" t="s">
        <v>44</v>
      </c>
      <c r="D30" s="7"/>
      <c r="E30" s="8"/>
      <c r="F30" s="8"/>
      <c r="G30" s="76"/>
      <c r="H30" s="56"/>
      <c r="I30" s="56"/>
      <c r="J30" s="181"/>
      <c r="K30" s="181"/>
      <c r="L30" s="181"/>
      <c r="M30" s="181"/>
      <c r="N30" s="181"/>
      <c r="O30" s="181"/>
      <c r="P30" s="181"/>
      <c r="Q30" s="181"/>
      <c r="R30" s="182"/>
      <c r="S30" s="182"/>
      <c r="T30" s="181"/>
      <c r="U30" s="181"/>
      <c r="V30" s="181"/>
      <c r="W30" s="187"/>
      <c r="X30" s="181"/>
      <c r="Y30" s="181"/>
      <c r="Z30" s="187"/>
      <c r="AA30" s="181"/>
      <c r="AB30" s="181"/>
      <c r="AC30" s="187"/>
      <c r="AD30" s="182"/>
      <c r="AE30" s="182"/>
      <c r="AF30" s="181"/>
      <c r="AG30" s="187"/>
      <c r="AH30" s="181"/>
      <c r="AI30" s="181"/>
      <c r="AJ30" s="181"/>
      <c r="AK30" s="181"/>
      <c r="AL30" s="181"/>
      <c r="AM30" s="181"/>
      <c r="AN30" s="181"/>
      <c r="AO30" s="181"/>
      <c r="AP30" s="182"/>
      <c r="AQ30" s="182"/>
      <c r="AR30" s="181"/>
      <c r="AS30" s="181"/>
      <c r="AU30" s="132">
        <f t="shared" si="2"/>
        <v>0</v>
      </c>
      <c r="AV30" s="132">
        <f t="shared" si="3"/>
        <v>0</v>
      </c>
      <c r="AW30" s="132">
        <f t="shared" si="4"/>
        <v>0</v>
      </c>
    </row>
    <row r="31" spans="1:49" ht="15" customHeight="1" x14ac:dyDescent="0.35">
      <c r="A31" s="9"/>
      <c r="B31" s="12" t="s">
        <v>88</v>
      </c>
      <c r="C31" s="14" t="s">
        <v>45</v>
      </c>
      <c r="D31" s="7"/>
      <c r="E31" s="8"/>
      <c r="F31" s="8"/>
      <c r="G31" s="76"/>
      <c r="H31" s="56"/>
      <c r="I31" s="56"/>
      <c r="J31" s="187"/>
      <c r="K31" s="187"/>
      <c r="L31" s="181"/>
      <c r="M31" s="181"/>
      <c r="N31" s="187"/>
      <c r="O31" s="181"/>
      <c r="P31" s="181"/>
      <c r="Q31" s="187"/>
      <c r="R31" s="182"/>
      <c r="S31" s="182"/>
      <c r="T31" s="187"/>
      <c r="U31" s="181"/>
      <c r="V31" s="181"/>
      <c r="W31" s="181"/>
      <c r="X31" s="181"/>
      <c r="Y31" s="181"/>
      <c r="Z31" s="181"/>
      <c r="AA31" s="181"/>
      <c r="AB31" s="181"/>
      <c r="AC31" s="181"/>
      <c r="AD31" s="182"/>
      <c r="AE31" s="182"/>
      <c r="AF31" s="181"/>
      <c r="AG31" s="181"/>
      <c r="AH31" s="181"/>
      <c r="AI31" s="187"/>
      <c r="AJ31" s="181"/>
      <c r="AK31" s="181"/>
      <c r="AL31" s="187"/>
      <c r="AM31" s="181"/>
      <c r="AN31" s="181"/>
      <c r="AO31" s="187"/>
      <c r="AP31" s="182"/>
      <c r="AQ31" s="182"/>
      <c r="AR31" s="187"/>
      <c r="AS31" s="181"/>
      <c r="AU31" s="132">
        <f t="shared" si="2"/>
        <v>0</v>
      </c>
      <c r="AV31" s="132">
        <f t="shared" si="3"/>
        <v>0</v>
      </c>
      <c r="AW31" s="132">
        <f t="shared" si="4"/>
        <v>0</v>
      </c>
    </row>
    <row r="32" spans="1:49" ht="15" customHeight="1" x14ac:dyDescent="0.35">
      <c r="A32" s="19" t="s">
        <v>19</v>
      </c>
      <c r="B32" s="19" t="s">
        <v>2</v>
      </c>
      <c r="C32" s="19"/>
      <c r="D32" s="191">
        <v>3</v>
      </c>
      <c r="E32" s="191">
        <v>7.5</v>
      </c>
      <c r="F32" s="191">
        <v>0</v>
      </c>
      <c r="G32" s="79">
        <f>SUM(D32:F32)</f>
        <v>10.5</v>
      </c>
      <c r="H32" s="80">
        <f>SUM(J32:AS32)/7.5</f>
        <v>0</v>
      </c>
      <c r="I32" s="113">
        <f>H32/G32</f>
        <v>0</v>
      </c>
      <c r="J32" s="48">
        <f t="shared" ref="J32:AS32" si="6">SUM(J33:J36)</f>
        <v>0</v>
      </c>
      <c r="K32" s="48">
        <f t="shared" si="6"/>
        <v>0</v>
      </c>
      <c r="L32" s="48">
        <f t="shared" si="6"/>
        <v>0</v>
      </c>
      <c r="M32" s="48">
        <f t="shared" si="6"/>
        <v>0</v>
      </c>
      <c r="N32" s="48">
        <f t="shared" si="6"/>
        <v>0</v>
      </c>
      <c r="O32" s="48">
        <f t="shared" si="6"/>
        <v>0</v>
      </c>
      <c r="P32" s="48">
        <f t="shared" si="6"/>
        <v>0</v>
      </c>
      <c r="Q32" s="48">
        <f t="shared" si="6"/>
        <v>0</v>
      </c>
      <c r="R32" s="48">
        <f t="shared" si="6"/>
        <v>0</v>
      </c>
      <c r="S32" s="48">
        <f t="shared" si="6"/>
        <v>0</v>
      </c>
      <c r="T32" s="48">
        <f t="shared" si="6"/>
        <v>0</v>
      </c>
      <c r="U32" s="48">
        <f t="shared" si="6"/>
        <v>0</v>
      </c>
      <c r="V32" s="48">
        <f t="shared" si="6"/>
        <v>0</v>
      </c>
      <c r="W32" s="48">
        <f t="shared" si="6"/>
        <v>0</v>
      </c>
      <c r="X32" s="48">
        <f t="shared" si="6"/>
        <v>0</v>
      </c>
      <c r="Y32" s="48">
        <f t="shared" si="6"/>
        <v>0</v>
      </c>
      <c r="Z32" s="48">
        <f t="shared" si="6"/>
        <v>0</v>
      </c>
      <c r="AA32" s="48">
        <f t="shared" si="6"/>
        <v>0</v>
      </c>
      <c r="AB32" s="48">
        <f t="shared" si="6"/>
        <v>0</v>
      </c>
      <c r="AC32" s="48">
        <f t="shared" si="6"/>
        <v>0</v>
      </c>
      <c r="AD32" s="48">
        <f t="shared" si="6"/>
        <v>0</v>
      </c>
      <c r="AE32" s="48">
        <f t="shared" si="6"/>
        <v>0</v>
      </c>
      <c r="AF32" s="48">
        <f t="shared" si="6"/>
        <v>0</v>
      </c>
      <c r="AG32" s="48">
        <f t="shared" si="6"/>
        <v>0</v>
      </c>
      <c r="AH32" s="48">
        <f t="shared" si="6"/>
        <v>0</v>
      </c>
      <c r="AI32" s="48">
        <f t="shared" si="6"/>
        <v>0</v>
      </c>
      <c r="AJ32" s="48">
        <f t="shared" si="6"/>
        <v>0</v>
      </c>
      <c r="AK32" s="48">
        <f t="shared" si="6"/>
        <v>0</v>
      </c>
      <c r="AL32" s="48">
        <f t="shared" si="6"/>
        <v>0</v>
      </c>
      <c r="AM32" s="48">
        <f t="shared" si="6"/>
        <v>0</v>
      </c>
      <c r="AN32" s="48">
        <f t="shared" si="6"/>
        <v>0</v>
      </c>
      <c r="AO32" s="48">
        <f t="shared" si="6"/>
        <v>0</v>
      </c>
      <c r="AP32" s="48">
        <f t="shared" si="6"/>
        <v>0</v>
      </c>
      <c r="AQ32" s="48">
        <f t="shared" si="6"/>
        <v>0</v>
      </c>
      <c r="AR32" s="48">
        <f t="shared" si="6"/>
        <v>0</v>
      </c>
      <c r="AS32" s="48">
        <f t="shared" si="6"/>
        <v>0</v>
      </c>
      <c r="AU32" s="48">
        <f t="shared" si="2"/>
        <v>0</v>
      </c>
      <c r="AV32" s="48">
        <f t="shared" si="3"/>
        <v>0</v>
      </c>
      <c r="AW32" s="48">
        <f t="shared" si="4"/>
        <v>0</v>
      </c>
    </row>
    <row r="33" spans="1:49" ht="15" customHeight="1" x14ac:dyDescent="0.3">
      <c r="A33" s="10"/>
      <c r="B33" s="12" t="s">
        <v>90</v>
      </c>
      <c r="C33" s="14" t="s">
        <v>89</v>
      </c>
      <c r="D33" s="7"/>
      <c r="E33" s="123" t="s">
        <v>148</v>
      </c>
      <c r="F33" s="106"/>
      <c r="G33" s="107">
        <f>G32/G$3</f>
        <v>8.7136929460580909E-2</v>
      </c>
      <c r="H33" s="108" t="e">
        <f>H32/H$3</f>
        <v>#DIV/0!</v>
      </c>
      <c r="I33" s="56"/>
      <c r="J33" s="187"/>
      <c r="K33" s="187"/>
      <c r="L33" s="183"/>
      <c r="M33" s="183"/>
      <c r="N33" s="183"/>
      <c r="O33" s="183"/>
      <c r="P33" s="183"/>
      <c r="Q33" s="183"/>
      <c r="R33" s="183"/>
      <c r="S33" s="183"/>
      <c r="T33" s="183"/>
      <c r="U33" s="183"/>
      <c r="V33" s="183"/>
      <c r="W33" s="183"/>
      <c r="X33" s="183"/>
      <c r="Y33" s="183"/>
      <c r="Z33" s="183"/>
      <c r="AA33" s="183"/>
      <c r="AB33" s="183"/>
      <c r="AC33" s="183"/>
      <c r="AD33" s="183"/>
      <c r="AE33" s="183"/>
      <c r="AF33" s="183"/>
      <c r="AG33" s="183"/>
      <c r="AH33" s="183"/>
      <c r="AI33" s="183"/>
      <c r="AJ33" s="183"/>
      <c r="AK33" s="183"/>
      <c r="AL33" s="183"/>
      <c r="AM33" s="183"/>
      <c r="AN33" s="183"/>
      <c r="AO33" s="183"/>
      <c r="AP33" s="183"/>
      <c r="AQ33" s="183"/>
      <c r="AR33" s="183"/>
      <c r="AS33" s="183"/>
      <c r="AU33" s="34">
        <f t="shared" si="2"/>
        <v>0</v>
      </c>
      <c r="AV33" s="34">
        <f t="shared" si="3"/>
        <v>0</v>
      </c>
      <c r="AW33" s="34">
        <f t="shared" si="4"/>
        <v>0</v>
      </c>
    </row>
    <row r="34" spans="1:49" ht="15" customHeight="1" x14ac:dyDescent="0.35">
      <c r="A34" s="10"/>
      <c r="B34" s="12" t="s">
        <v>91</v>
      </c>
      <c r="C34" s="14" t="s">
        <v>52</v>
      </c>
      <c r="D34" s="7"/>
      <c r="E34" s="8"/>
      <c r="F34" s="8"/>
      <c r="G34" s="76"/>
      <c r="H34" s="56"/>
      <c r="I34" s="56"/>
      <c r="J34" s="187"/>
      <c r="K34" s="187"/>
      <c r="L34" s="181"/>
      <c r="M34" s="183"/>
      <c r="N34" s="183"/>
      <c r="O34" s="183"/>
      <c r="P34" s="183"/>
      <c r="Q34" s="183"/>
      <c r="R34" s="183"/>
      <c r="S34" s="183"/>
      <c r="T34" s="183"/>
      <c r="U34" s="183"/>
      <c r="V34" s="187"/>
      <c r="W34" s="183"/>
      <c r="X34" s="183"/>
      <c r="Y34" s="183"/>
      <c r="Z34" s="183"/>
      <c r="AA34" s="183"/>
      <c r="AB34" s="183"/>
      <c r="AC34" s="183"/>
      <c r="AD34" s="183"/>
      <c r="AE34" s="183"/>
      <c r="AF34" s="183"/>
      <c r="AG34" s="183"/>
      <c r="AH34" s="187"/>
      <c r="AI34" s="183"/>
      <c r="AJ34" s="183"/>
      <c r="AK34" s="183"/>
      <c r="AL34" s="183"/>
      <c r="AM34" s="183"/>
      <c r="AN34" s="183"/>
      <c r="AO34" s="183"/>
      <c r="AP34" s="183"/>
      <c r="AQ34" s="183"/>
      <c r="AR34" s="183"/>
      <c r="AS34" s="183"/>
      <c r="AU34" s="34">
        <f t="shared" si="2"/>
        <v>0</v>
      </c>
      <c r="AV34" s="34">
        <f t="shared" si="3"/>
        <v>0</v>
      </c>
      <c r="AW34" s="34">
        <f t="shared" si="4"/>
        <v>0</v>
      </c>
    </row>
    <row r="35" spans="1:49" ht="15" customHeight="1" x14ac:dyDescent="0.35">
      <c r="A35" s="10"/>
      <c r="B35" s="12" t="s">
        <v>92</v>
      </c>
      <c r="C35" s="14" t="s">
        <v>47</v>
      </c>
      <c r="D35" s="7"/>
      <c r="E35" s="8"/>
      <c r="F35" s="8"/>
      <c r="G35" s="76"/>
      <c r="H35" s="56"/>
      <c r="I35" s="56"/>
      <c r="J35" s="183"/>
      <c r="K35" s="183"/>
      <c r="L35" s="183"/>
      <c r="M35" s="187"/>
      <c r="N35" s="187"/>
      <c r="O35" s="181"/>
      <c r="P35" s="181"/>
      <c r="Q35" s="183"/>
      <c r="R35" s="183"/>
      <c r="S35" s="183"/>
      <c r="T35" s="183"/>
      <c r="U35" s="183"/>
      <c r="V35" s="183"/>
      <c r="W35" s="183"/>
      <c r="X35" s="183"/>
      <c r="Y35" s="183"/>
      <c r="Z35" s="183"/>
      <c r="AA35" s="183"/>
      <c r="AB35" s="183"/>
      <c r="AC35" s="183"/>
      <c r="AD35" s="188"/>
      <c r="AE35" s="182"/>
      <c r="AF35" s="183"/>
      <c r="AG35" s="183"/>
      <c r="AH35" s="183"/>
      <c r="AI35" s="183"/>
      <c r="AJ35" s="183"/>
      <c r="AK35" s="183"/>
      <c r="AL35" s="183"/>
      <c r="AM35" s="183"/>
      <c r="AN35" s="183"/>
      <c r="AO35" s="183"/>
      <c r="AP35" s="183"/>
      <c r="AQ35" s="183"/>
      <c r="AR35" s="183"/>
      <c r="AS35" s="183"/>
      <c r="AU35" s="34">
        <f t="shared" si="2"/>
        <v>0</v>
      </c>
      <c r="AV35" s="34">
        <f t="shared" si="3"/>
        <v>0</v>
      </c>
      <c r="AW35" s="34">
        <f t="shared" si="4"/>
        <v>0</v>
      </c>
    </row>
    <row r="36" spans="1:49" ht="15" customHeight="1" x14ac:dyDescent="0.35">
      <c r="A36" s="10"/>
      <c r="B36" s="12" t="s">
        <v>93</v>
      </c>
      <c r="C36" s="14" t="s">
        <v>37</v>
      </c>
      <c r="D36" s="7"/>
      <c r="E36" s="8"/>
      <c r="F36" s="8"/>
      <c r="G36" s="76"/>
      <c r="H36" s="56"/>
      <c r="I36" s="56"/>
      <c r="J36" s="183"/>
      <c r="K36" s="183"/>
      <c r="L36" s="183"/>
      <c r="M36" s="183"/>
      <c r="N36" s="183"/>
      <c r="O36" s="183"/>
      <c r="P36" s="183"/>
      <c r="Q36" s="187"/>
      <c r="R36" s="182"/>
      <c r="S36" s="182"/>
      <c r="T36" s="181"/>
      <c r="U36" s="187"/>
      <c r="V36" s="187"/>
      <c r="W36" s="181"/>
      <c r="X36" s="181"/>
      <c r="Y36" s="187"/>
      <c r="Z36" s="181"/>
      <c r="AA36" s="181"/>
      <c r="AB36" s="181"/>
      <c r="AC36" s="187"/>
      <c r="AD36" s="182"/>
      <c r="AE36" s="182"/>
      <c r="AF36" s="181"/>
      <c r="AG36" s="194"/>
      <c r="AH36" s="187"/>
      <c r="AI36" s="181"/>
      <c r="AJ36" s="181"/>
      <c r="AK36" s="187"/>
      <c r="AL36" s="181"/>
      <c r="AM36" s="181"/>
      <c r="AN36" s="181"/>
      <c r="AO36" s="187"/>
      <c r="AP36" s="182"/>
      <c r="AQ36" s="182"/>
      <c r="AR36" s="181"/>
      <c r="AS36" s="181"/>
      <c r="AU36" s="132">
        <f t="shared" si="2"/>
        <v>0</v>
      </c>
      <c r="AV36" s="132">
        <f t="shared" si="3"/>
        <v>0</v>
      </c>
      <c r="AW36" s="132">
        <f t="shared" si="4"/>
        <v>0</v>
      </c>
    </row>
    <row r="37" spans="1:49" ht="15" customHeight="1" x14ac:dyDescent="0.35">
      <c r="A37" s="20" t="s">
        <v>20</v>
      </c>
      <c r="B37" s="21" t="s">
        <v>3</v>
      </c>
      <c r="C37" s="20"/>
      <c r="D37" s="192">
        <v>4</v>
      </c>
      <c r="E37" s="192">
        <v>10</v>
      </c>
      <c r="F37" s="192">
        <v>0</v>
      </c>
      <c r="G37" s="81">
        <f>SUM(D37:F37)</f>
        <v>14</v>
      </c>
      <c r="H37" s="82">
        <f>SUM(J37:AS37)/7.5</f>
        <v>0</v>
      </c>
      <c r="I37" s="114">
        <f>H37/G37</f>
        <v>0</v>
      </c>
      <c r="J37" s="49">
        <f t="shared" ref="J37:AS37" si="7">SUM(J38:J42)</f>
        <v>0</v>
      </c>
      <c r="K37" s="49">
        <f t="shared" si="7"/>
        <v>0</v>
      </c>
      <c r="L37" s="49">
        <f t="shared" si="7"/>
        <v>0</v>
      </c>
      <c r="M37" s="49">
        <f t="shared" si="7"/>
        <v>0</v>
      </c>
      <c r="N37" s="49">
        <f t="shared" si="7"/>
        <v>0</v>
      </c>
      <c r="O37" s="49">
        <f t="shared" si="7"/>
        <v>0</v>
      </c>
      <c r="P37" s="49">
        <f t="shared" si="7"/>
        <v>0</v>
      </c>
      <c r="Q37" s="49">
        <f t="shared" si="7"/>
        <v>0</v>
      </c>
      <c r="R37" s="49">
        <f t="shared" si="7"/>
        <v>0</v>
      </c>
      <c r="S37" s="49">
        <f t="shared" si="7"/>
        <v>0</v>
      </c>
      <c r="T37" s="49">
        <f t="shared" si="7"/>
        <v>0</v>
      </c>
      <c r="U37" s="49">
        <f t="shared" si="7"/>
        <v>0</v>
      </c>
      <c r="V37" s="49">
        <f t="shared" si="7"/>
        <v>0</v>
      </c>
      <c r="W37" s="49">
        <f t="shared" si="7"/>
        <v>0</v>
      </c>
      <c r="X37" s="49">
        <f t="shared" si="7"/>
        <v>0</v>
      </c>
      <c r="Y37" s="49">
        <f t="shared" si="7"/>
        <v>0</v>
      </c>
      <c r="Z37" s="49">
        <f t="shared" si="7"/>
        <v>0</v>
      </c>
      <c r="AA37" s="49">
        <f t="shared" si="7"/>
        <v>0</v>
      </c>
      <c r="AB37" s="49">
        <f t="shared" si="7"/>
        <v>0</v>
      </c>
      <c r="AC37" s="49">
        <f t="shared" si="7"/>
        <v>0</v>
      </c>
      <c r="AD37" s="49">
        <f t="shared" si="7"/>
        <v>0</v>
      </c>
      <c r="AE37" s="49">
        <f t="shared" si="7"/>
        <v>0</v>
      </c>
      <c r="AF37" s="49">
        <f t="shared" si="7"/>
        <v>0</v>
      </c>
      <c r="AG37" s="49">
        <f t="shared" si="7"/>
        <v>0</v>
      </c>
      <c r="AH37" s="49">
        <f t="shared" si="7"/>
        <v>0</v>
      </c>
      <c r="AI37" s="49">
        <f t="shared" si="7"/>
        <v>0</v>
      </c>
      <c r="AJ37" s="49">
        <f t="shared" si="7"/>
        <v>0</v>
      </c>
      <c r="AK37" s="49">
        <f t="shared" si="7"/>
        <v>0</v>
      </c>
      <c r="AL37" s="49">
        <f t="shared" si="7"/>
        <v>0</v>
      </c>
      <c r="AM37" s="49">
        <f t="shared" si="7"/>
        <v>0</v>
      </c>
      <c r="AN37" s="49">
        <f t="shared" si="7"/>
        <v>0</v>
      </c>
      <c r="AO37" s="49">
        <f t="shared" si="7"/>
        <v>0</v>
      </c>
      <c r="AP37" s="49">
        <f t="shared" si="7"/>
        <v>0</v>
      </c>
      <c r="AQ37" s="49">
        <f t="shared" si="7"/>
        <v>0</v>
      </c>
      <c r="AR37" s="49">
        <f t="shared" si="7"/>
        <v>0</v>
      </c>
      <c r="AS37" s="49">
        <f t="shared" si="7"/>
        <v>0</v>
      </c>
      <c r="AU37" s="49">
        <f t="shared" si="2"/>
        <v>0</v>
      </c>
      <c r="AV37" s="49">
        <f t="shared" si="3"/>
        <v>0</v>
      </c>
      <c r="AW37" s="49">
        <f t="shared" si="4"/>
        <v>0</v>
      </c>
    </row>
    <row r="38" spans="1:49" ht="15" customHeight="1" x14ac:dyDescent="0.3">
      <c r="A38" s="11"/>
      <c r="B38" s="12" t="s">
        <v>94</v>
      </c>
      <c r="C38" s="14" t="s">
        <v>61</v>
      </c>
      <c r="D38" s="3"/>
      <c r="E38" s="124" t="s">
        <v>148</v>
      </c>
      <c r="F38" s="115"/>
      <c r="G38" s="116">
        <f>G37/G$3</f>
        <v>0.11618257261410789</v>
      </c>
      <c r="H38" s="117" t="e">
        <f>H37/H$3</f>
        <v>#DIV/0!</v>
      </c>
      <c r="I38" s="56"/>
      <c r="J38" s="181"/>
      <c r="K38" s="181"/>
      <c r="L38" s="181"/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Y38" s="182"/>
      <c r="Z38" s="182"/>
      <c r="AA38" s="182"/>
      <c r="AB38" s="182"/>
      <c r="AC38" s="182"/>
      <c r="AD38" s="182"/>
      <c r="AE38" s="182"/>
      <c r="AF38" s="182"/>
      <c r="AG38" s="182"/>
      <c r="AH38" s="182"/>
      <c r="AI38" s="182"/>
      <c r="AJ38" s="182"/>
      <c r="AK38" s="182"/>
      <c r="AL38" s="182"/>
      <c r="AM38" s="182"/>
      <c r="AN38" s="182"/>
      <c r="AO38" s="182"/>
      <c r="AP38" s="182"/>
      <c r="AQ38" s="182"/>
      <c r="AR38" s="182"/>
      <c r="AS38" s="182"/>
      <c r="AU38" s="132">
        <f t="shared" si="2"/>
        <v>0</v>
      </c>
      <c r="AV38" s="132">
        <f t="shared" si="3"/>
        <v>0</v>
      </c>
      <c r="AW38" s="132">
        <f t="shared" si="4"/>
        <v>0</v>
      </c>
    </row>
    <row r="39" spans="1:49" ht="15" customHeight="1" x14ac:dyDescent="0.35">
      <c r="A39" s="11"/>
      <c r="B39" s="12" t="s">
        <v>95</v>
      </c>
      <c r="C39" s="14" t="s">
        <v>38</v>
      </c>
      <c r="D39" s="3"/>
      <c r="E39" s="8"/>
      <c r="F39" s="8"/>
      <c r="G39" s="76"/>
      <c r="H39" s="56"/>
      <c r="I39" s="56"/>
      <c r="J39" s="183"/>
      <c r="K39" s="183"/>
      <c r="L39" s="183"/>
      <c r="M39" s="183"/>
      <c r="N39" s="183"/>
      <c r="O39" s="187"/>
      <c r="P39" s="187"/>
      <c r="Q39" s="187"/>
      <c r="R39" s="187"/>
      <c r="S39" s="188"/>
      <c r="T39" s="188"/>
      <c r="U39" s="188"/>
      <c r="V39" s="188"/>
      <c r="W39" s="188"/>
      <c r="X39" s="188"/>
      <c r="Y39" s="188"/>
      <c r="Z39" s="188"/>
      <c r="AA39" s="188"/>
      <c r="AB39" s="188"/>
      <c r="AC39" s="188"/>
      <c r="AD39" s="188"/>
      <c r="AE39" s="188"/>
      <c r="AF39" s="188"/>
      <c r="AG39" s="188"/>
      <c r="AH39" s="188"/>
      <c r="AI39" s="188"/>
      <c r="AJ39" s="188"/>
      <c r="AK39" s="188"/>
      <c r="AL39" s="188"/>
      <c r="AM39" s="188"/>
      <c r="AN39" s="188"/>
      <c r="AO39" s="188"/>
      <c r="AP39" s="187"/>
      <c r="AQ39" s="187"/>
      <c r="AR39" s="187"/>
      <c r="AS39" s="187"/>
      <c r="AU39" s="132">
        <f t="shared" si="2"/>
        <v>0</v>
      </c>
      <c r="AV39" s="132">
        <f t="shared" si="3"/>
        <v>0</v>
      </c>
      <c r="AW39" s="132">
        <f t="shared" si="4"/>
        <v>0</v>
      </c>
    </row>
    <row r="40" spans="1:49" ht="15" customHeight="1" x14ac:dyDescent="0.35">
      <c r="A40" s="11"/>
      <c r="B40" s="12" t="s">
        <v>96</v>
      </c>
      <c r="C40" s="14" t="s">
        <v>39</v>
      </c>
      <c r="D40" s="3"/>
      <c r="E40" s="8"/>
      <c r="F40" s="8"/>
      <c r="G40" s="76"/>
      <c r="H40" s="56"/>
      <c r="I40" s="56"/>
      <c r="J40" s="183"/>
      <c r="K40" s="183"/>
      <c r="L40" s="183"/>
      <c r="M40" s="183"/>
      <c r="N40" s="183"/>
      <c r="O40" s="187"/>
      <c r="P40" s="187"/>
      <c r="Q40" s="187"/>
      <c r="R40" s="188"/>
      <c r="S40" s="188"/>
      <c r="T40" s="187"/>
      <c r="U40" s="187"/>
      <c r="V40" s="187"/>
      <c r="W40" s="187"/>
      <c r="X40" s="187"/>
      <c r="Y40" s="187"/>
      <c r="Z40" s="187"/>
      <c r="AA40" s="187"/>
      <c r="AB40" s="187"/>
      <c r="AC40" s="187"/>
      <c r="AD40" s="188"/>
      <c r="AE40" s="188"/>
      <c r="AF40" s="187"/>
      <c r="AG40" s="187"/>
      <c r="AH40" s="187"/>
      <c r="AI40" s="187"/>
      <c r="AJ40" s="187"/>
      <c r="AK40" s="187"/>
      <c r="AL40" s="187"/>
      <c r="AM40" s="187"/>
      <c r="AN40" s="187"/>
      <c r="AO40" s="187"/>
      <c r="AP40" s="188"/>
      <c r="AQ40" s="188"/>
      <c r="AR40" s="187"/>
      <c r="AS40" s="187"/>
      <c r="AU40" s="132">
        <f t="shared" si="2"/>
        <v>0</v>
      </c>
      <c r="AV40" s="132">
        <f t="shared" si="3"/>
        <v>0</v>
      </c>
      <c r="AW40" s="132">
        <f t="shared" si="4"/>
        <v>0</v>
      </c>
    </row>
    <row r="41" spans="1:49" ht="15" customHeight="1" x14ac:dyDescent="0.35">
      <c r="A41" s="11"/>
      <c r="B41" s="12" t="s">
        <v>97</v>
      </c>
      <c r="C41" s="14" t="s">
        <v>56</v>
      </c>
      <c r="D41" s="3"/>
      <c r="E41" s="8"/>
      <c r="F41" s="8"/>
      <c r="G41" s="76"/>
      <c r="H41" s="56"/>
      <c r="I41" s="56"/>
      <c r="J41" s="183"/>
      <c r="K41" s="183"/>
      <c r="L41" s="183"/>
      <c r="M41" s="183"/>
      <c r="N41" s="183"/>
      <c r="O41" s="181"/>
      <c r="P41" s="181"/>
      <c r="Q41" s="181"/>
      <c r="R41" s="182"/>
      <c r="S41" s="182"/>
      <c r="T41" s="181"/>
      <c r="U41" s="181"/>
      <c r="V41" s="181"/>
      <c r="W41" s="181"/>
      <c r="X41" s="181"/>
      <c r="Y41" s="181"/>
      <c r="Z41" s="181"/>
      <c r="AA41" s="181"/>
      <c r="AB41" s="181"/>
      <c r="AC41" s="181"/>
      <c r="AD41" s="182"/>
      <c r="AE41" s="182"/>
      <c r="AF41" s="181"/>
      <c r="AG41" s="181"/>
      <c r="AH41" s="181"/>
      <c r="AI41" s="181"/>
      <c r="AJ41" s="181"/>
      <c r="AK41" s="181"/>
      <c r="AL41" s="181"/>
      <c r="AM41" s="181"/>
      <c r="AN41" s="181"/>
      <c r="AO41" s="181"/>
      <c r="AP41" s="182"/>
      <c r="AQ41" s="182"/>
      <c r="AR41" s="181"/>
      <c r="AS41" s="181"/>
      <c r="AU41" s="132">
        <f t="shared" si="2"/>
        <v>0</v>
      </c>
      <c r="AV41" s="132">
        <f t="shared" si="3"/>
        <v>0</v>
      </c>
      <c r="AW41" s="132">
        <f t="shared" si="4"/>
        <v>0</v>
      </c>
    </row>
    <row r="42" spans="1:49" ht="15" customHeight="1" x14ac:dyDescent="0.35">
      <c r="A42" s="11"/>
      <c r="B42" s="12" t="s">
        <v>98</v>
      </c>
      <c r="C42" s="14" t="s">
        <v>40</v>
      </c>
      <c r="D42" s="3"/>
      <c r="E42" s="8"/>
      <c r="F42" s="8"/>
      <c r="G42" s="76"/>
      <c r="H42" s="56"/>
      <c r="I42" s="56"/>
      <c r="J42" s="183"/>
      <c r="K42" s="183"/>
      <c r="L42" s="183"/>
      <c r="M42" s="183"/>
      <c r="N42" s="183"/>
      <c r="O42" s="183"/>
      <c r="P42" s="188"/>
      <c r="Q42" s="188"/>
      <c r="R42" s="182"/>
      <c r="S42" s="182"/>
      <c r="T42" s="188"/>
      <c r="U42" s="188"/>
      <c r="V42" s="187"/>
      <c r="W42" s="181"/>
      <c r="X42" s="181"/>
      <c r="Y42" s="187"/>
      <c r="Z42" s="181"/>
      <c r="AA42" s="181"/>
      <c r="AB42" s="181"/>
      <c r="AC42" s="187"/>
      <c r="AD42" s="181"/>
      <c r="AE42" s="181"/>
      <c r="AF42" s="187"/>
      <c r="AG42" s="181"/>
      <c r="AH42" s="187"/>
      <c r="AI42" s="181"/>
      <c r="AJ42" s="181"/>
      <c r="AK42" s="187"/>
      <c r="AL42" s="181"/>
      <c r="AM42" s="181"/>
      <c r="AN42" s="181"/>
      <c r="AO42" s="187"/>
      <c r="AP42" s="181"/>
      <c r="AQ42" s="181"/>
      <c r="AR42" s="187"/>
      <c r="AS42" s="187"/>
      <c r="AT42" s="3"/>
      <c r="AU42" s="132">
        <f t="shared" si="2"/>
        <v>0</v>
      </c>
      <c r="AV42" s="132">
        <f t="shared" si="3"/>
        <v>0</v>
      </c>
      <c r="AW42" s="132">
        <f t="shared" si="4"/>
        <v>0</v>
      </c>
    </row>
    <row r="43" spans="1:49" ht="15" customHeight="1" x14ac:dyDescent="0.35">
      <c r="A43" s="38" t="s">
        <v>21</v>
      </c>
      <c r="B43" s="39" t="s">
        <v>4</v>
      </c>
      <c r="C43" s="38"/>
      <c r="D43" s="193">
        <v>1</v>
      </c>
      <c r="E43" s="193">
        <v>0</v>
      </c>
      <c r="F43" s="193">
        <v>9</v>
      </c>
      <c r="G43" s="83">
        <f>SUM(D43:F43)</f>
        <v>10</v>
      </c>
      <c r="H43" s="84">
        <f>SUM(J43:AS43)/7.5</f>
        <v>0</v>
      </c>
      <c r="I43" s="118">
        <f>H43/G43</f>
        <v>0</v>
      </c>
      <c r="J43" s="50">
        <f t="shared" ref="J43:AS43" si="8">SUM(J44:J48)</f>
        <v>0</v>
      </c>
      <c r="K43" s="50">
        <f t="shared" si="8"/>
        <v>0</v>
      </c>
      <c r="L43" s="50">
        <f t="shared" si="8"/>
        <v>0</v>
      </c>
      <c r="M43" s="50">
        <f t="shared" si="8"/>
        <v>0</v>
      </c>
      <c r="N43" s="50">
        <f t="shared" si="8"/>
        <v>0</v>
      </c>
      <c r="O43" s="50">
        <f t="shared" si="8"/>
        <v>0</v>
      </c>
      <c r="P43" s="50">
        <f t="shared" si="8"/>
        <v>0</v>
      </c>
      <c r="Q43" s="50">
        <f t="shared" si="8"/>
        <v>0</v>
      </c>
      <c r="R43" s="50">
        <f t="shared" si="8"/>
        <v>0</v>
      </c>
      <c r="S43" s="50">
        <f t="shared" si="8"/>
        <v>0</v>
      </c>
      <c r="T43" s="50">
        <f t="shared" si="8"/>
        <v>0</v>
      </c>
      <c r="U43" s="50">
        <f t="shared" si="8"/>
        <v>0</v>
      </c>
      <c r="V43" s="50">
        <f t="shared" si="8"/>
        <v>0</v>
      </c>
      <c r="W43" s="50">
        <f t="shared" si="8"/>
        <v>0</v>
      </c>
      <c r="X43" s="50">
        <f t="shared" si="8"/>
        <v>0</v>
      </c>
      <c r="Y43" s="50">
        <f t="shared" si="8"/>
        <v>0</v>
      </c>
      <c r="Z43" s="50">
        <f t="shared" si="8"/>
        <v>0</v>
      </c>
      <c r="AA43" s="50">
        <f t="shared" si="8"/>
        <v>0</v>
      </c>
      <c r="AB43" s="50">
        <f t="shared" si="8"/>
        <v>0</v>
      </c>
      <c r="AC43" s="50">
        <f t="shared" si="8"/>
        <v>0</v>
      </c>
      <c r="AD43" s="50">
        <f t="shared" si="8"/>
        <v>0</v>
      </c>
      <c r="AE43" s="50">
        <f t="shared" si="8"/>
        <v>0</v>
      </c>
      <c r="AF43" s="50">
        <f t="shared" si="8"/>
        <v>0</v>
      </c>
      <c r="AG43" s="50">
        <f t="shared" si="8"/>
        <v>0</v>
      </c>
      <c r="AH43" s="50">
        <f t="shared" si="8"/>
        <v>0</v>
      </c>
      <c r="AI43" s="50">
        <f t="shared" si="8"/>
        <v>0</v>
      </c>
      <c r="AJ43" s="50">
        <f t="shared" si="8"/>
        <v>0</v>
      </c>
      <c r="AK43" s="50">
        <f t="shared" si="8"/>
        <v>0</v>
      </c>
      <c r="AL43" s="50">
        <f t="shared" si="8"/>
        <v>0</v>
      </c>
      <c r="AM43" s="50">
        <f t="shared" si="8"/>
        <v>0</v>
      </c>
      <c r="AN43" s="50">
        <f t="shared" si="8"/>
        <v>0</v>
      </c>
      <c r="AO43" s="50">
        <f t="shared" si="8"/>
        <v>0</v>
      </c>
      <c r="AP43" s="50">
        <f t="shared" si="8"/>
        <v>0</v>
      </c>
      <c r="AQ43" s="50">
        <f t="shared" si="8"/>
        <v>0</v>
      </c>
      <c r="AR43" s="50">
        <f t="shared" si="8"/>
        <v>0</v>
      </c>
      <c r="AS43" s="50">
        <f t="shared" si="8"/>
        <v>0</v>
      </c>
      <c r="AT43" s="3"/>
      <c r="AU43" s="50">
        <f t="shared" si="2"/>
        <v>0</v>
      </c>
      <c r="AV43" s="50">
        <f t="shared" si="3"/>
        <v>0</v>
      </c>
      <c r="AW43" s="50">
        <f t="shared" si="4"/>
        <v>0</v>
      </c>
    </row>
    <row r="44" spans="1:49" ht="15" customHeight="1" x14ac:dyDescent="0.3">
      <c r="A44" s="41"/>
      <c r="B44" s="57" t="s">
        <v>99</v>
      </c>
      <c r="C44" s="14" t="s">
        <v>62</v>
      </c>
      <c r="D44" s="8"/>
      <c r="E44" s="125" t="s">
        <v>148</v>
      </c>
      <c r="F44" s="119"/>
      <c r="G44" s="120">
        <f>G43/G$3</f>
        <v>8.2987551867219914E-2</v>
      </c>
      <c r="H44" s="121" t="e">
        <f>H43/H$3</f>
        <v>#DIV/0!</v>
      </c>
      <c r="I44" s="5"/>
      <c r="J44" s="181"/>
      <c r="K44" s="181"/>
      <c r="L44" s="182"/>
      <c r="M44" s="182"/>
      <c r="N44" s="182"/>
      <c r="O44" s="182"/>
      <c r="P44" s="182"/>
      <c r="Q44" s="182"/>
      <c r="R44" s="182"/>
      <c r="S44" s="182"/>
      <c r="T44" s="182"/>
      <c r="U44" s="182"/>
      <c r="V44" s="182"/>
      <c r="W44" s="182"/>
      <c r="X44" s="182"/>
      <c r="Y44" s="181"/>
      <c r="Z44" s="181"/>
      <c r="AA44" s="181"/>
      <c r="AB44" s="182"/>
      <c r="AC44" s="182"/>
      <c r="AD44" s="182"/>
      <c r="AE44" s="182"/>
      <c r="AF44" s="182"/>
      <c r="AG44" s="182"/>
      <c r="AH44" s="182"/>
      <c r="AI44" s="182"/>
      <c r="AJ44" s="182"/>
      <c r="AK44" s="182"/>
      <c r="AL44" s="182"/>
      <c r="AM44" s="182"/>
      <c r="AN44" s="182"/>
      <c r="AO44" s="182"/>
      <c r="AP44" s="182"/>
      <c r="AQ44" s="181"/>
      <c r="AR44" s="181"/>
      <c r="AS44" s="181"/>
      <c r="AT44" s="3"/>
      <c r="AU44" s="132">
        <f t="shared" si="2"/>
        <v>0</v>
      </c>
      <c r="AV44" s="132">
        <f t="shared" si="3"/>
        <v>0</v>
      </c>
      <c r="AW44" s="132">
        <f t="shared" si="4"/>
        <v>0</v>
      </c>
    </row>
    <row r="45" spans="1:49" ht="15" customHeight="1" x14ac:dyDescent="0.3">
      <c r="A45" s="41"/>
      <c r="B45" s="57" t="s">
        <v>100</v>
      </c>
      <c r="C45" s="14" t="s">
        <v>57</v>
      </c>
      <c r="D45" s="8"/>
      <c r="E45" s="8"/>
      <c r="F45" s="8"/>
      <c r="G45" s="4"/>
      <c r="H45" s="5"/>
      <c r="I45" s="5"/>
      <c r="J45" s="181"/>
      <c r="K45" s="181"/>
      <c r="L45" s="182"/>
      <c r="M45" s="182"/>
      <c r="N45" s="182"/>
      <c r="O45" s="182"/>
      <c r="P45" s="182"/>
      <c r="Q45" s="182"/>
      <c r="R45" s="182"/>
      <c r="S45" s="182"/>
      <c r="T45" s="182"/>
      <c r="U45" s="182"/>
      <c r="V45" s="182"/>
      <c r="W45" s="182"/>
      <c r="X45" s="182"/>
      <c r="Y45" s="181"/>
      <c r="Z45" s="181"/>
      <c r="AA45" s="181"/>
      <c r="AB45" s="182"/>
      <c r="AC45" s="182"/>
      <c r="AD45" s="182"/>
      <c r="AE45" s="182"/>
      <c r="AF45" s="182"/>
      <c r="AG45" s="182"/>
      <c r="AH45" s="182"/>
      <c r="AI45" s="182"/>
      <c r="AJ45" s="182"/>
      <c r="AK45" s="182"/>
      <c r="AL45" s="182"/>
      <c r="AM45" s="182"/>
      <c r="AN45" s="182"/>
      <c r="AO45" s="182"/>
      <c r="AP45" s="182"/>
      <c r="AQ45" s="181"/>
      <c r="AR45" s="181"/>
      <c r="AS45" s="181"/>
      <c r="AT45" s="3"/>
      <c r="AU45" s="132">
        <f t="shared" si="2"/>
        <v>0</v>
      </c>
      <c r="AV45" s="132">
        <f t="shared" si="3"/>
        <v>0</v>
      </c>
      <c r="AW45" s="132">
        <f t="shared" si="4"/>
        <v>0</v>
      </c>
    </row>
    <row r="46" spans="1:49" ht="15" customHeight="1" x14ac:dyDescent="0.3">
      <c r="A46" s="41"/>
      <c r="B46" s="57" t="s">
        <v>101</v>
      </c>
      <c r="C46" s="14" t="s">
        <v>53</v>
      </c>
      <c r="D46" s="8"/>
      <c r="E46" s="8"/>
      <c r="F46" s="8"/>
      <c r="G46" s="4"/>
      <c r="H46" s="5"/>
      <c r="I46" s="5"/>
      <c r="J46" s="187"/>
      <c r="K46" s="187"/>
      <c r="L46" s="182"/>
      <c r="M46" s="182"/>
      <c r="N46" s="188"/>
      <c r="O46" s="182"/>
      <c r="P46" s="182"/>
      <c r="Q46" s="188"/>
      <c r="R46" s="182"/>
      <c r="S46" s="182"/>
      <c r="T46" s="182"/>
      <c r="U46" s="188"/>
      <c r="V46" s="188"/>
      <c r="W46" s="182"/>
      <c r="X46" s="182"/>
      <c r="Y46" s="187"/>
      <c r="Z46" s="181"/>
      <c r="AA46" s="181"/>
      <c r="AB46" s="182"/>
      <c r="AC46" s="188"/>
      <c r="AD46" s="182"/>
      <c r="AE46" s="182"/>
      <c r="AF46" s="188"/>
      <c r="AG46" s="182"/>
      <c r="AH46" s="188"/>
      <c r="AI46" s="182"/>
      <c r="AJ46" s="182"/>
      <c r="AK46" s="188"/>
      <c r="AL46" s="182"/>
      <c r="AM46" s="182"/>
      <c r="AN46" s="182"/>
      <c r="AO46" s="188"/>
      <c r="AP46" s="182"/>
      <c r="AQ46" s="181"/>
      <c r="AR46" s="187"/>
      <c r="AS46" s="187"/>
      <c r="AT46" s="3"/>
      <c r="AU46" s="132">
        <f t="shared" si="2"/>
        <v>0</v>
      </c>
      <c r="AV46" s="132">
        <f t="shared" si="3"/>
        <v>0</v>
      </c>
      <c r="AW46" s="132">
        <f t="shared" si="4"/>
        <v>0</v>
      </c>
    </row>
    <row r="47" spans="1:49" ht="15" customHeight="1" x14ac:dyDescent="0.3">
      <c r="A47" s="41"/>
      <c r="B47" s="57" t="s">
        <v>102</v>
      </c>
      <c r="C47" s="13" t="s">
        <v>54</v>
      </c>
      <c r="D47" s="8"/>
      <c r="E47" s="8"/>
      <c r="F47" s="8"/>
      <c r="G47" s="4"/>
      <c r="H47" s="5"/>
      <c r="I47" s="5"/>
      <c r="J47" s="181"/>
      <c r="K47" s="181"/>
      <c r="L47" s="182"/>
      <c r="M47" s="182"/>
      <c r="N47" s="182"/>
      <c r="O47" s="182"/>
      <c r="P47" s="182"/>
      <c r="Q47" s="182"/>
      <c r="R47" s="182"/>
      <c r="S47" s="182"/>
      <c r="T47" s="182"/>
      <c r="U47" s="182"/>
      <c r="V47" s="182"/>
      <c r="W47" s="182"/>
      <c r="X47" s="182"/>
      <c r="Y47" s="181"/>
      <c r="Z47" s="181"/>
      <c r="AA47" s="181"/>
      <c r="AB47" s="182"/>
      <c r="AC47" s="182"/>
      <c r="AD47" s="182"/>
      <c r="AE47" s="182"/>
      <c r="AF47" s="182"/>
      <c r="AG47" s="182"/>
      <c r="AH47" s="182"/>
      <c r="AI47" s="182"/>
      <c r="AJ47" s="182"/>
      <c r="AK47" s="182"/>
      <c r="AL47" s="182"/>
      <c r="AM47" s="182"/>
      <c r="AN47" s="182"/>
      <c r="AO47" s="182"/>
      <c r="AP47" s="182"/>
      <c r="AQ47" s="181"/>
      <c r="AR47" s="181"/>
      <c r="AS47" s="181"/>
      <c r="AT47" s="3"/>
      <c r="AU47" s="132">
        <f t="shared" si="2"/>
        <v>0</v>
      </c>
      <c r="AV47" s="132">
        <f t="shared" si="3"/>
        <v>0</v>
      </c>
      <c r="AW47" s="132">
        <f t="shared" si="4"/>
        <v>0</v>
      </c>
    </row>
    <row r="48" spans="1:49" ht="15" customHeight="1" x14ac:dyDescent="0.3">
      <c r="A48" s="41"/>
      <c r="B48" s="57" t="s">
        <v>103</v>
      </c>
      <c r="C48" s="13" t="s">
        <v>55</v>
      </c>
      <c r="D48" s="7"/>
      <c r="E48" s="8"/>
      <c r="F48" s="8"/>
      <c r="G48" s="4"/>
      <c r="H48" s="5"/>
      <c r="I48" s="5"/>
      <c r="J48" s="181"/>
      <c r="K48" s="181"/>
      <c r="L48" s="182"/>
      <c r="M48" s="182"/>
      <c r="N48" s="182"/>
      <c r="O48" s="182"/>
      <c r="P48" s="182"/>
      <c r="Q48" s="182"/>
      <c r="R48" s="182"/>
      <c r="S48" s="182"/>
      <c r="T48" s="182"/>
      <c r="U48" s="182"/>
      <c r="V48" s="182"/>
      <c r="W48" s="182"/>
      <c r="X48" s="182"/>
      <c r="Y48" s="181"/>
      <c r="Z48" s="181"/>
      <c r="AA48" s="181"/>
      <c r="AB48" s="182"/>
      <c r="AC48" s="182"/>
      <c r="AD48" s="182"/>
      <c r="AE48" s="182"/>
      <c r="AF48" s="182"/>
      <c r="AG48" s="182"/>
      <c r="AH48" s="182"/>
      <c r="AI48" s="182"/>
      <c r="AJ48" s="182"/>
      <c r="AK48" s="182"/>
      <c r="AL48" s="182"/>
      <c r="AM48" s="182"/>
      <c r="AN48" s="182"/>
      <c r="AO48" s="182"/>
      <c r="AP48" s="182"/>
      <c r="AQ48" s="181"/>
      <c r="AR48" s="181"/>
      <c r="AS48" s="181"/>
      <c r="AT48" s="3"/>
      <c r="AU48" s="132">
        <f t="shared" si="2"/>
        <v>0</v>
      </c>
      <c r="AV48" s="132">
        <f t="shared" si="3"/>
        <v>0</v>
      </c>
      <c r="AW48" s="132">
        <f t="shared" si="4"/>
        <v>0</v>
      </c>
    </row>
    <row r="49" spans="1:46" ht="15" customHeight="1" x14ac:dyDescent="0.3">
      <c r="A49" s="12"/>
      <c r="B49" s="12"/>
      <c r="C49" s="13"/>
      <c r="D49" s="7"/>
      <c r="E49" s="8"/>
      <c r="F49" s="8"/>
      <c r="G49" s="4"/>
      <c r="H49" s="5"/>
      <c r="I49" s="5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"/>
    </row>
    <row r="50" spans="1:46" ht="15" customHeight="1" x14ac:dyDescent="0.3">
      <c r="A50" s="12"/>
      <c r="B50" s="12"/>
      <c r="C50" s="13"/>
      <c r="D50" s="7"/>
      <c r="E50" s="8"/>
      <c r="F50" s="8"/>
      <c r="G50" s="4"/>
      <c r="H50" s="5"/>
      <c r="I50" s="5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T50" s="3"/>
    </row>
    <row r="51" spans="1:46" ht="15" customHeight="1" x14ac:dyDescent="0.3">
      <c r="A51" s="22"/>
      <c r="B51" s="22"/>
      <c r="C51" s="23"/>
      <c r="D51" s="24"/>
      <c r="E51" s="25"/>
      <c r="F51" s="25"/>
      <c r="G51" s="26"/>
      <c r="H51" s="27"/>
      <c r="I51" s="27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</row>
    <row r="52" spans="1:46" ht="15" customHeight="1" x14ac:dyDescent="0.3"/>
    <row r="53" spans="1:46" ht="15" customHeight="1" x14ac:dyDescent="0.3"/>
    <row r="54" spans="1:46" ht="15" customHeight="1" x14ac:dyDescent="0.3"/>
    <row r="55" spans="1:46" ht="15" customHeight="1" x14ac:dyDescent="0.3"/>
    <row r="56" spans="1:46" ht="15" customHeight="1" x14ac:dyDescent="0.3"/>
    <row r="57" spans="1:46" ht="15" customHeight="1" x14ac:dyDescent="0.3"/>
    <row r="58" spans="1:46" ht="15" customHeight="1" x14ac:dyDescent="0.3"/>
    <row r="59" spans="1:46" ht="15" customHeight="1" x14ac:dyDescent="0.3"/>
    <row r="60" spans="1:46" ht="15" customHeight="1" x14ac:dyDescent="0.3"/>
    <row r="61" spans="1:46" ht="15" customHeight="1" x14ac:dyDescent="0.3"/>
    <row r="62" spans="1:46" ht="15" customHeight="1" x14ac:dyDescent="0.3"/>
    <row r="63" spans="1:46" ht="15" customHeight="1" x14ac:dyDescent="0.3"/>
    <row r="64" spans="1:46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</sheetData>
  <sheetProtection sheet="1" objects="1" scenarios="1"/>
  <mergeCells count="9">
    <mergeCell ref="AU1:AW1"/>
    <mergeCell ref="J1:U1"/>
    <mergeCell ref="V1:AG1"/>
    <mergeCell ref="AH1:AS1"/>
    <mergeCell ref="A2:C2"/>
    <mergeCell ref="A1:C1"/>
    <mergeCell ref="H1:H2"/>
    <mergeCell ref="D1:G1"/>
    <mergeCell ref="I1:I2"/>
  </mergeCells>
  <dataValidations disablePrompts="1" count="1">
    <dataValidation type="list" allowBlank="1" showInputMessage="1" showErrorMessage="1" error="Click arrow to select Work Package" prompt="Click arrow to select Work Package" sqref="B20 B4 B32 B37 B43">
      <formula1>WorkPackage</formula1>
    </dataValidation>
  </dataValidation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74"/>
  <sheetViews>
    <sheetView zoomScale="70" zoomScaleNormal="70" workbookViewId="0">
      <pane xSplit="9" ySplit="3" topLeftCell="J4" activePane="bottomRight" state="frozen"/>
      <selection activeCell="P14" sqref="P14"/>
      <selection pane="topRight" activeCell="P14" sqref="P14"/>
      <selection pane="bottomLeft" activeCell="P14" sqref="P14"/>
      <selection pane="bottomRight" activeCell="J4" sqref="J4"/>
    </sheetView>
  </sheetViews>
  <sheetFormatPr defaultRowHeight="14.4" x14ac:dyDescent="0.3"/>
  <cols>
    <col min="1" max="1" width="5.33203125" customWidth="1"/>
    <col min="2" max="2" width="18.5546875" customWidth="1"/>
    <col min="3" max="3" width="16.5546875" customWidth="1"/>
    <col min="4" max="9" width="6.21875" customWidth="1"/>
    <col min="10" max="45" width="5.5546875" customWidth="1"/>
  </cols>
  <sheetData>
    <row r="1" spans="1:49" ht="21.6" thickBot="1" x14ac:dyDescent="0.45">
      <c r="A1" s="205" t="s">
        <v>13</v>
      </c>
      <c r="B1" s="205"/>
      <c r="C1" s="206"/>
      <c r="D1" s="209" t="s">
        <v>150</v>
      </c>
      <c r="E1" s="210"/>
      <c r="F1" s="210"/>
      <c r="G1" s="210"/>
      <c r="H1" s="207" t="s">
        <v>144</v>
      </c>
      <c r="I1" s="211" t="s">
        <v>151</v>
      </c>
      <c r="J1" s="197" t="s">
        <v>145</v>
      </c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9" t="s">
        <v>146</v>
      </c>
      <c r="W1" s="200"/>
      <c r="X1" s="200"/>
      <c r="Y1" s="200"/>
      <c r="Z1" s="200"/>
      <c r="AA1" s="200"/>
      <c r="AB1" s="200"/>
      <c r="AC1" s="200"/>
      <c r="AD1" s="200"/>
      <c r="AE1" s="200"/>
      <c r="AF1" s="200"/>
      <c r="AG1" s="200"/>
      <c r="AH1" s="201" t="s">
        <v>147</v>
      </c>
      <c r="AI1" s="202"/>
      <c r="AJ1" s="202"/>
      <c r="AK1" s="202"/>
      <c r="AL1" s="202"/>
      <c r="AM1" s="202"/>
      <c r="AN1" s="202"/>
      <c r="AO1" s="202"/>
      <c r="AP1" s="202"/>
      <c r="AQ1" s="202"/>
      <c r="AR1" s="202"/>
      <c r="AS1" s="202"/>
      <c r="AU1" s="196" t="s">
        <v>156</v>
      </c>
      <c r="AV1" s="196"/>
      <c r="AW1" s="196"/>
    </row>
    <row r="2" spans="1:49" ht="48" customHeight="1" thickBot="1" x14ac:dyDescent="0.35">
      <c r="A2" s="203" t="s">
        <v>126</v>
      </c>
      <c r="B2" s="203"/>
      <c r="C2" s="204"/>
      <c r="D2" s="42" t="s">
        <v>142</v>
      </c>
      <c r="E2" s="51" t="s">
        <v>41</v>
      </c>
      <c r="F2" s="15" t="s">
        <v>16</v>
      </c>
      <c r="G2" s="95" t="s">
        <v>22</v>
      </c>
      <c r="H2" s="208"/>
      <c r="I2" s="212"/>
      <c r="J2" s="52" t="s">
        <v>129</v>
      </c>
      <c r="K2" s="52" t="s">
        <v>130</v>
      </c>
      <c r="L2" s="52" t="s">
        <v>131</v>
      </c>
      <c r="M2" s="52" t="s">
        <v>132</v>
      </c>
      <c r="N2" s="52" t="s">
        <v>133</v>
      </c>
      <c r="O2" s="52" t="s">
        <v>134</v>
      </c>
      <c r="P2" s="52" t="s">
        <v>135</v>
      </c>
      <c r="Q2" s="52" t="s">
        <v>136</v>
      </c>
      <c r="R2" s="52" t="s">
        <v>137</v>
      </c>
      <c r="S2" s="52" t="s">
        <v>138</v>
      </c>
      <c r="T2" s="52" t="s">
        <v>139</v>
      </c>
      <c r="U2" s="52" t="s">
        <v>140</v>
      </c>
      <c r="V2" s="53" t="s">
        <v>129</v>
      </c>
      <c r="W2" s="53" t="s">
        <v>130</v>
      </c>
      <c r="X2" s="53" t="s">
        <v>131</v>
      </c>
      <c r="Y2" s="53" t="s">
        <v>132</v>
      </c>
      <c r="Z2" s="53" t="s">
        <v>133</v>
      </c>
      <c r="AA2" s="53" t="s">
        <v>134</v>
      </c>
      <c r="AB2" s="53" t="s">
        <v>135</v>
      </c>
      <c r="AC2" s="53" t="s">
        <v>136</v>
      </c>
      <c r="AD2" s="53" t="s">
        <v>137</v>
      </c>
      <c r="AE2" s="53" t="s">
        <v>138</v>
      </c>
      <c r="AF2" s="53" t="s">
        <v>139</v>
      </c>
      <c r="AG2" s="53" t="s">
        <v>140</v>
      </c>
      <c r="AH2" s="54" t="s">
        <v>129</v>
      </c>
      <c r="AI2" s="54" t="s">
        <v>130</v>
      </c>
      <c r="AJ2" s="54" t="s">
        <v>131</v>
      </c>
      <c r="AK2" s="54" t="s">
        <v>132</v>
      </c>
      <c r="AL2" s="54" t="s">
        <v>133</v>
      </c>
      <c r="AM2" s="54" t="s">
        <v>134</v>
      </c>
      <c r="AN2" s="54" t="s">
        <v>135</v>
      </c>
      <c r="AO2" s="54" t="s">
        <v>136</v>
      </c>
      <c r="AP2" s="54" t="s">
        <v>137</v>
      </c>
      <c r="AQ2" s="54" t="s">
        <v>138</v>
      </c>
      <c r="AR2" s="54" t="s">
        <v>139</v>
      </c>
      <c r="AS2" s="54" t="s">
        <v>140</v>
      </c>
      <c r="AT2" s="2"/>
      <c r="AU2" s="68" t="s">
        <v>157</v>
      </c>
      <c r="AV2" s="69" t="s">
        <v>158</v>
      </c>
      <c r="AW2" s="70" t="s">
        <v>159</v>
      </c>
    </row>
    <row r="3" spans="1:49" ht="34.950000000000003" customHeight="1" x14ac:dyDescent="0.3">
      <c r="A3" s="94" t="s">
        <v>141</v>
      </c>
      <c r="B3" s="87"/>
      <c r="C3" s="87"/>
      <c r="D3" s="88">
        <f>D4+D20+D32+D37+D43</f>
        <v>24.5</v>
      </c>
      <c r="E3" s="88">
        <f t="shared" ref="E3:AS3" si="0">E4+E20+E32+E37+E43</f>
        <v>86</v>
      </c>
      <c r="F3" s="88">
        <f t="shared" si="0"/>
        <v>10</v>
      </c>
      <c r="G3" s="90">
        <f t="shared" si="0"/>
        <v>120.5</v>
      </c>
      <c r="H3" s="91">
        <f>SUM(J3:AS3)/7.5</f>
        <v>0</v>
      </c>
      <c r="I3" s="100">
        <f>H3/G3</f>
        <v>0</v>
      </c>
      <c r="J3" s="92">
        <f t="shared" si="0"/>
        <v>0</v>
      </c>
      <c r="K3" s="92">
        <f t="shared" si="0"/>
        <v>0</v>
      </c>
      <c r="L3" s="92">
        <f t="shared" si="0"/>
        <v>0</v>
      </c>
      <c r="M3" s="92">
        <f t="shared" si="0"/>
        <v>0</v>
      </c>
      <c r="N3" s="92">
        <f t="shared" si="0"/>
        <v>0</v>
      </c>
      <c r="O3" s="92">
        <f t="shared" si="0"/>
        <v>0</v>
      </c>
      <c r="P3" s="92">
        <f t="shared" si="0"/>
        <v>0</v>
      </c>
      <c r="Q3" s="92">
        <f t="shared" si="0"/>
        <v>0</v>
      </c>
      <c r="R3" s="92">
        <f t="shared" si="0"/>
        <v>0</v>
      </c>
      <c r="S3" s="92">
        <f t="shared" si="0"/>
        <v>0</v>
      </c>
      <c r="T3" s="92">
        <f t="shared" si="0"/>
        <v>0</v>
      </c>
      <c r="U3" s="92">
        <f t="shared" si="0"/>
        <v>0</v>
      </c>
      <c r="V3" s="92">
        <f t="shared" si="0"/>
        <v>0</v>
      </c>
      <c r="W3" s="92">
        <f t="shared" si="0"/>
        <v>0</v>
      </c>
      <c r="X3" s="92">
        <f t="shared" si="0"/>
        <v>0</v>
      </c>
      <c r="Y3" s="92">
        <f t="shared" si="0"/>
        <v>0</v>
      </c>
      <c r="Z3" s="92">
        <f t="shared" si="0"/>
        <v>0</v>
      </c>
      <c r="AA3" s="92">
        <f t="shared" si="0"/>
        <v>0</v>
      </c>
      <c r="AB3" s="92">
        <f t="shared" si="0"/>
        <v>0</v>
      </c>
      <c r="AC3" s="92">
        <f t="shared" si="0"/>
        <v>0</v>
      </c>
      <c r="AD3" s="92">
        <f t="shared" si="0"/>
        <v>0</v>
      </c>
      <c r="AE3" s="92">
        <f t="shared" si="0"/>
        <v>0</v>
      </c>
      <c r="AF3" s="92">
        <f t="shared" si="0"/>
        <v>0</v>
      </c>
      <c r="AG3" s="92">
        <f t="shared" si="0"/>
        <v>0</v>
      </c>
      <c r="AH3" s="92">
        <f t="shared" si="0"/>
        <v>0</v>
      </c>
      <c r="AI3" s="92">
        <f t="shared" si="0"/>
        <v>0</v>
      </c>
      <c r="AJ3" s="92">
        <f t="shared" si="0"/>
        <v>0</v>
      </c>
      <c r="AK3" s="92">
        <f t="shared" si="0"/>
        <v>0</v>
      </c>
      <c r="AL3" s="92">
        <f t="shared" si="0"/>
        <v>0</v>
      </c>
      <c r="AM3" s="92">
        <f t="shared" si="0"/>
        <v>0</v>
      </c>
      <c r="AN3" s="92">
        <f t="shared" si="0"/>
        <v>0</v>
      </c>
      <c r="AO3" s="92">
        <f t="shared" si="0"/>
        <v>0</v>
      </c>
      <c r="AP3" s="92">
        <f t="shared" si="0"/>
        <v>0</v>
      </c>
      <c r="AQ3" s="92">
        <f t="shared" si="0"/>
        <v>0</v>
      </c>
      <c r="AR3" s="92">
        <f t="shared" si="0"/>
        <v>0</v>
      </c>
      <c r="AS3" s="92">
        <f t="shared" si="0"/>
        <v>0</v>
      </c>
      <c r="AU3" s="92">
        <f>SUM(J3:U3)</f>
        <v>0</v>
      </c>
      <c r="AV3" s="92">
        <f>SUM(V3:AG3)</f>
        <v>0</v>
      </c>
      <c r="AW3" s="92">
        <f>SUM(AH3:AS3)</f>
        <v>0</v>
      </c>
    </row>
    <row r="4" spans="1:49" ht="15" customHeight="1" x14ac:dyDescent="0.35">
      <c r="A4" s="16" t="s">
        <v>17</v>
      </c>
      <c r="B4" s="17" t="s">
        <v>0</v>
      </c>
      <c r="C4" s="16"/>
      <c r="D4" s="180">
        <v>6</v>
      </c>
      <c r="E4" s="180">
        <v>13</v>
      </c>
      <c r="F4" s="180">
        <v>0.5</v>
      </c>
      <c r="G4" s="74">
        <f>SUM(D4:F4)</f>
        <v>19.5</v>
      </c>
      <c r="H4" s="75">
        <f>SUM(J4:AS4)/7.5</f>
        <v>0</v>
      </c>
      <c r="I4" s="98">
        <f>H4/G4</f>
        <v>0</v>
      </c>
      <c r="J4" s="46">
        <f t="shared" ref="J4:AS4" si="1">SUM(J5:J19)</f>
        <v>0</v>
      </c>
      <c r="K4" s="46">
        <f t="shared" si="1"/>
        <v>0</v>
      </c>
      <c r="L4" s="46">
        <f t="shared" si="1"/>
        <v>0</v>
      </c>
      <c r="M4" s="46">
        <f t="shared" si="1"/>
        <v>0</v>
      </c>
      <c r="N4" s="46">
        <f t="shared" si="1"/>
        <v>0</v>
      </c>
      <c r="O4" s="46">
        <f t="shared" si="1"/>
        <v>0</v>
      </c>
      <c r="P4" s="46">
        <f t="shared" si="1"/>
        <v>0</v>
      </c>
      <c r="Q4" s="46">
        <f t="shared" si="1"/>
        <v>0</v>
      </c>
      <c r="R4" s="46">
        <f t="shared" si="1"/>
        <v>0</v>
      </c>
      <c r="S4" s="46">
        <f t="shared" si="1"/>
        <v>0</v>
      </c>
      <c r="T4" s="46">
        <f t="shared" si="1"/>
        <v>0</v>
      </c>
      <c r="U4" s="46">
        <f t="shared" si="1"/>
        <v>0</v>
      </c>
      <c r="V4" s="46">
        <f t="shared" si="1"/>
        <v>0</v>
      </c>
      <c r="W4" s="46">
        <f t="shared" si="1"/>
        <v>0</v>
      </c>
      <c r="X4" s="46">
        <f t="shared" si="1"/>
        <v>0</v>
      </c>
      <c r="Y4" s="46">
        <f t="shared" si="1"/>
        <v>0</v>
      </c>
      <c r="Z4" s="46">
        <f t="shared" si="1"/>
        <v>0</v>
      </c>
      <c r="AA4" s="46">
        <f t="shared" si="1"/>
        <v>0</v>
      </c>
      <c r="AB4" s="46">
        <f t="shared" si="1"/>
        <v>0</v>
      </c>
      <c r="AC4" s="46">
        <f t="shared" si="1"/>
        <v>0</v>
      </c>
      <c r="AD4" s="46">
        <f t="shared" si="1"/>
        <v>0</v>
      </c>
      <c r="AE4" s="46">
        <f t="shared" si="1"/>
        <v>0</v>
      </c>
      <c r="AF4" s="46">
        <f t="shared" si="1"/>
        <v>0</v>
      </c>
      <c r="AG4" s="46">
        <f t="shared" si="1"/>
        <v>0</v>
      </c>
      <c r="AH4" s="46">
        <f t="shared" si="1"/>
        <v>0</v>
      </c>
      <c r="AI4" s="46">
        <f t="shared" si="1"/>
        <v>0</v>
      </c>
      <c r="AJ4" s="46">
        <f t="shared" si="1"/>
        <v>0</v>
      </c>
      <c r="AK4" s="46">
        <f t="shared" si="1"/>
        <v>0</v>
      </c>
      <c r="AL4" s="46">
        <f t="shared" si="1"/>
        <v>0</v>
      </c>
      <c r="AM4" s="46">
        <f t="shared" si="1"/>
        <v>0</v>
      </c>
      <c r="AN4" s="46">
        <f t="shared" si="1"/>
        <v>0</v>
      </c>
      <c r="AO4" s="46">
        <f t="shared" si="1"/>
        <v>0</v>
      </c>
      <c r="AP4" s="46">
        <f t="shared" si="1"/>
        <v>0</v>
      </c>
      <c r="AQ4" s="46">
        <f t="shared" si="1"/>
        <v>0</v>
      </c>
      <c r="AR4" s="46">
        <f t="shared" si="1"/>
        <v>0</v>
      </c>
      <c r="AS4" s="46">
        <f t="shared" si="1"/>
        <v>0</v>
      </c>
      <c r="AU4" s="46">
        <f>SUM(J4:U4)</f>
        <v>0</v>
      </c>
      <c r="AV4" s="46">
        <f>SUM(V4:AG4)</f>
        <v>0</v>
      </c>
      <c r="AW4" s="46">
        <f>SUM(AH4:AS4)</f>
        <v>0</v>
      </c>
    </row>
    <row r="5" spans="1:49" ht="15" customHeight="1" x14ac:dyDescent="0.3">
      <c r="A5" s="6"/>
      <c r="B5" s="12" t="s">
        <v>66</v>
      </c>
      <c r="C5" s="13" t="s">
        <v>23</v>
      </c>
      <c r="D5" s="7"/>
      <c r="E5" s="55"/>
      <c r="F5" s="99" t="s">
        <v>148</v>
      </c>
      <c r="G5" s="96">
        <f>G4/G$3</f>
        <v>0.16182572614107885</v>
      </c>
      <c r="H5" s="97" t="e">
        <f>H4/H$3</f>
        <v>#DIV/0!</v>
      </c>
      <c r="I5" s="56"/>
      <c r="J5" s="181"/>
      <c r="K5" s="181"/>
      <c r="L5" s="182"/>
      <c r="M5" s="183"/>
      <c r="N5" s="183"/>
      <c r="O5" s="183"/>
      <c r="P5" s="183"/>
      <c r="Q5" s="183"/>
      <c r="R5" s="183"/>
      <c r="S5" s="183"/>
      <c r="T5" s="183"/>
      <c r="U5" s="181"/>
      <c r="V5" s="182"/>
      <c r="W5" s="183"/>
      <c r="X5" s="183"/>
      <c r="Y5" s="183"/>
      <c r="Z5" s="182"/>
      <c r="AA5" s="183"/>
      <c r="AB5" s="183"/>
      <c r="AC5" s="183"/>
      <c r="AD5" s="183"/>
      <c r="AE5" s="183"/>
      <c r="AF5" s="183"/>
      <c r="AG5" s="181"/>
      <c r="AH5" s="182"/>
      <c r="AI5" s="183"/>
      <c r="AJ5" s="183"/>
      <c r="AK5" s="183"/>
      <c r="AL5" s="183"/>
      <c r="AM5" s="183"/>
      <c r="AN5" s="183"/>
      <c r="AO5" s="183"/>
      <c r="AP5" s="183"/>
      <c r="AQ5" s="183"/>
      <c r="AR5" s="183"/>
      <c r="AS5" s="183"/>
      <c r="AU5" s="34">
        <f t="shared" ref="AU5:AU48" si="2">SUM(J5:U5)</f>
        <v>0</v>
      </c>
      <c r="AV5" s="34">
        <f t="shared" ref="AV5:AV48" si="3">SUM(V5:AG5)</f>
        <v>0</v>
      </c>
      <c r="AW5" s="34">
        <f t="shared" ref="AW5:AW48" si="4">SUM(AH5:AS5)</f>
        <v>0</v>
      </c>
    </row>
    <row r="6" spans="1:49" ht="15" customHeight="1" x14ac:dyDescent="0.35">
      <c r="A6" s="6"/>
      <c r="B6" s="12" t="s">
        <v>65</v>
      </c>
      <c r="C6" s="13" t="s">
        <v>24</v>
      </c>
      <c r="D6" s="7"/>
      <c r="E6" s="8"/>
      <c r="F6" s="8"/>
      <c r="G6" s="76"/>
      <c r="H6" s="56"/>
      <c r="I6" s="56"/>
      <c r="J6" s="181"/>
      <c r="K6" s="181"/>
      <c r="L6" s="182"/>
      <c r="M6" s="183"/>
      <c r="N6" s="183"/>
      <c r="O6" s="183"/>
      <c r="P6" s="183"/>
      <c r="Q6" s="183"/>
      <c r="R6" s="183"/>
      <c r="S6" s="183"/>
      <c r="T6" s="183"/>
      <c r="U6" s="181"/>
      <c r="V6" s="182"/>
      <c r="W6" s="183"/>
      <c r="X6" s="183"/>
      <c r="Y6" s="183"/>
      <c r="Z6" s="182"/>
      <c r="AA6" s="183"/>
      <c r="AB6" s="183"/>
      <c r="AC6" s="183"/>
      <c r="AD6" s="183"/>
      <c r="AE6" s="183"/>
      <c r="AF6" s="183"/>
      <c r="AG6" s="181"/>
      <c r="AH6" s="182"/>
      <c r="AI6" s="183"/>
      <c r="AJ6" s="183"/>
      <c r="AK6" s="183"/>
      <c r="AL6" s="183"/>
      <c r="AM6" s="183"/>
      <c r="AN6" s="183"/>
      <c r="AO6" s="183"/>
      <c r="AP6" s="183"/>
      <c r="AQ6" s="183"/>
      <c r="AR6" s="183"/>
      <c r="AS6" s="183"/>
      <c r="AU6" s="34">
        <f t="shared" si="2"/>
        <v>0</v>
      </c>
      <c r="AV6" s="34">
        <f t="shared" si="3"/>
        <v>0</v>
      </c>
      <c r="AW6" s="34">
        <f t="shared" si="4"/>
        <v>0</v>
      </c>
    </row>
    <row r="7" spans="1:49" ht="15" customHeight="1" x14ac:dyDescent="0.35">
      <c r="A7" s="72" t="s">
        <v>107</v>
      </c>
      <c r="B7" s="58" t="s">
        <v>64</v>
      </c>
      <c r="C7" s="59" t="s">
        <v>25</v>
      </c>
      <c r="D7" s="60"/>
      <c r="E7" s="61"/>
      <c r="F7" s="61"/>
      <c r="G7" s="101"/>
      <c r="H7" s="62"/>
      <c r="I7" s="62"/>
      <c r="J7" s="184"/>
      <c r="K7" s="184"/>
      <c r="L7" s="185"/>
      <c r="M7" s="186"/>
      <c r="N7" s="186"/>
      <c r="O7" s="186"/>
      <c r="P7" s="186"/>
      <c r="Q7" s="186"/>
      <c r="R7" s="186"/>
      <c r="S7" s="186"/>
      <c r="T7" s="186"/>
      <c r="U7" s="184"/>
      <c r="V7" s="185"/>
      <c r="W7" s="186"/>
      <c r="X7" s="186"/>
      <c r="Y7" s="186"/>
      <c r="Z7" s="185"/>
      <c r="AA7" s="186"/>
      <c r="AB7" s="186"/>
      <c r="AC7" s="186"/>
      <c r="AD7" s="186"/>
      <c r="AE7" s="186"/>
      <c r="AF7" s="186"/>
      <c r="AG7" s="184"/>
      <c r="AH7" s="185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U7" s="65">
        <f t="shared" si="2"/>
        <v>0</v>
      </c>
      <c r="AV7" s="65">
        <f t="shared" si="3"/>
        <v>0</v>
      </c>
      <c r="AW7" s="65">
        <f t="shared" si="4"/>
        <v>0</v>
      </c>
    </row>
    <row r="8" spans="1:49" ht="15" customHeight="1" x14ac:dyDescent="0.35">
      <c r="A8" s="72" t="s">
        <v>110</v>
      </c>
      <c r="B8" s="12" t="s">
        <v>63</v>
      </c>
      <c r="C8" s="13" t="s">
        <v>42</v>
      </c>
      <c r="D8" s="7"/>
      <c r="E8" s="8"/>
      <c r="F8" s="8"/>
      <c r="G8" s="76"/>
      <c r="H8" s="56"/>
      <c r="I8" s="56"/>
      <c r="J8" s="181"/>
      <c r="K8" s="181"/>
      <c r="L8" s="181"/>
      <c r="M8" s="181"/>
      <c r="N8" s="183"/>
      <c r="O8" s="183"/>
      <c r="P8" s="183"/>
      <c r="Q8" s="183"/>
      <c r="R8" s="183"/>
      <c r="S8" s="183"/>
      <c r="T8" s="183"/>
      <c r="U8" s="181"/>
      <c r="V8" s="182"/>
      <c r="W8" s="182"/>
      <c r="X8" s="183"/>
      <c r="Y8" s="183"/>
      <c r="Z8" s="183"/>
      <c r="AA8" s="183"/>
      <c r="AB8" s="183"/>
      <c r="AC8" s="183"/>
      <c r="AD8" s="183"/>
      <c r="AE8" s="183"/>
      <c r="AF8" s="183"/>
      <c r="AG8" s="181"/>
      <c r="AH8" s="182"/>
      <c r="AI8" s="182"/>
      <c r="AJ8" s="183"/>
      <c r="AK8" s="183"/>
      <c r="AL8" s="183"/>
      <c r="AM8" s="183"/>
      <c r="AN8" s="183"/>
      <c r="AO8" s="183"/>
      <c r="AP8" s="183"/>
      <c r="AQ8" s="183"/>
      <c r="AR8" s="183"/>
      <c r="AS8" s="183"/>
      <c r="AU8" s="34">
        <f t="shared" si="2"/>
        <v>0</v>
      </c>
      <c r="AV8" s="34">
        <f t="shared" si="3"/>
        <v>0</v>
      </c>
      <c r="AW8" s="34">
        <f t="shared" si="4"/>
        <v>0</v>
      </c>
    </row>
    <row r="9" spans="1:49" ht="15" customHeight="1" x14ac:dyDescent="0.35">
      <c r="A9" s="72" t="s">
        <v>104</v>
      </c>
      <c r="B9" s="12" t="s">
        <v>67</v>
      </c>
      <c r="C9" s="13" t="s">
        <v>26</v>
      </c>
      <c r="D9" s="7"/>
      <c r="E9" s="8"/>
      <c r="F9" s="8"/>
      <c r="G9" s="76"/>
      <c r="H9" s="56"/>
      <c r="I9" s="56"/>
      <c r="J9" s="187"/>
      <c r="K9" s="187"/>
      <c r="L9" s="187"/>
      <c r="M9" s="187"/>
      <c r="N9" s="183"/>
      <c r="O9" s="183"/>
      <c r="P9" s="183"/>
      <c r="Q9" s="183"/>
      <c r="R9" s="183"/>
      <c r="S9" s="183"/>
      <c r="T9" s="183"/>
      <c r="U9" s="181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8"/>
      <c r="AH9" s="183"/>
      <c r="AI9" s="183"/>
      <c r="AJ9" s="183"/>
      <c r="AK9" s="183"/>
      <c r="AL9" s="183"/>
      <c r="AM9" s="183"/>
      <c r="AN9" s="183"/>
      <c r="AO9" s="183"/>
      <c r="AP9" s="183"/>
      <c r="AQ9" s="183"/>
      <c r="AR9" s="183"/>
      <c r="AS9" s="183"/>
      <c r="AU9" s="34">
        <f t="shared" si="2"/>
        <v>0</v>
      </c>
      <c r="AV9" s="34">
        <f t="shared" si="3"/>
        <v>0</v>
      </c>
      <c r="AW9" s="34">
        <f t="shared" si="4"/>
        <v>0</v>
      </c>
    </row>
    <row r="10" spans="1:49" ht="15" customHeight="1" x14ac:dyDescent="0.35">
      <c r="A10" s="72" t="s">
        <v>106</v>
      </c>
      <c r="B10" s="12" t="s">
        <v>68</v>
      </c>
      <c r="C10" s="13" t="s">
        <v>59</v>
      </c>
      <c r="D10" s="7"/>
      <c r="E10" s="8"/>
      <c r="F10" s="8"/>
      <c r="G10" s="76"/>
      <c r="H10" s="56"/>
      <c r="I10" s="56"/>
      <c r="J10" s="187"/>
      <c r="K10" s="187"/>
      <c r="L10" s="187"/>
      <c r="M10" s="187"/>
      <c r="N10" s="183"/>
      <c r="O10" s="183"/>
      <c r="P10" s="183"/>
      <c r="Q10" s="183"/>
      <c r="R10" s="183"/>
      <c r="S10" s="183"/>
      <c r="T10" s="183"/>
      <c r="U10" s="181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1"/>
      <c r="AH10" s="183"/>
      <c r="AI10" s="183"/>
      <c r="AJ10" s="183"/>
      <c r="AK10" s="183"/>
      <c r="AL10" s="183"/>
      <c r="AM10" s="183"/>
      <c r="AN10" s="183"/>
      <c r="AO10" s="183"/>
      <c r="AP10" s="183"/>
      <c r="AQ10" s="183"/>
      <c r="AR10" s="183"/>
      <c r="AS10" s="183"/>
      <c r="AU10" s="34">
        <f t="shared" si="2"/>
        <v>0</v>
      </c>
      <c r="AV10" s="34">
        <f t="shared" si="3"/>
        <v>0</v>
      </c>
      <c r="AW10" s="34">
        <f t="shared" si="4"/>
        <v>0</v>
      </c>
    </row>
    <row r="11" spans="1:49" ht="15" customHeight="1" x14ac:dyDescent="0.35">
      <c r="A11" s="72" t="s">
        <v>123</v>
      </c>
      <c r="B11" s="12" t="s">
        <v>69</v>
      </c>
      <c r="C11" s="13" t="s">
        <v>60</v>
      </c>
      <c r="D11" s="7"/>
      <c r="E11" s="8"/>
      <c r="F11" s="8"/>
      <c r="G11" s="76"/>
      <c r="H11" s="56"/>
      <c r="I11" s="56"/>
      <c r="J11" s="187"/>
      <c r="K11" s="187"/>
      <c r="L11" s="187"/>
      <c r="M11" s="187"/>
      <c r="N11" s="183"/>
      <c r="O11" s="183"/>
      <c r="P11" s="183"/>
      <c r="Q11" s="183"/>
      <c r="R11" s="183"/>
      <c r="S11" s="183"/>
      <c r="T11" s="187"/>
      <c r="U11" s="187"/>
      <c r="V11" s="187"/>
      <c r="W11" s="183"/>
      <c r="X11" s="183"/>
      <c r="Y11" s="183"/>
      <c r="Z11" s="183"/>
      <c r="AA11" s="183"/>
      <c r="AB11" s="183"/>
      <c r="AC11" s="183"/>
      <c r="AD11" s="183"/>
      <c r="AE11" s="183"/>
      <c r="AF11" s="187"/>
      <c r="AG11" s="187"/>
      <c r="AH11" s="188"/>
      <c r="AI11" s="188"/>
      <c r="AJ11" s="183"/>
      <c r="AK11" s="183"/>
      <c r="AL11" s="183"/>
      <c r="AM11" s="183"/>
      <c r="AN11" s="183"/>
      <c r="AO11" s="183"/>
      <c r="AP11" s="183"/>
      <c r="AQ11" s="183"/>
      <c r="AR11" s="183"/>
      <c r="AS11" s="183"/>
      <c r="AU11" s="34">
        <f t="shared" si="2"/>
        <v>0</v>
      </c>
      <c r="AV11" s="34">
        <f t="shared" si="3"/>
        <v>0</v>
      </c>
      <c r="AW11" s="34">
        <f t="shared" si="4"/>
        <v>0</v>
      </c>
    </row>
    <row r="12" spans="1:49" ht="15" customHeight="1" x14ac:dyDescent="0.35">
      <c r="A12" s="72" t="s">
        <v>112</v>
      </c>
      <c r="B12" s="58" t="s">
        <v>70</v>
      </c>
      <c r="C12" s="59" t="s">
        <v>58</v>
      </c>
      <c r="D12" s="60"/>
      <c r="E12" s="61"/>
      <c r="F12" s="61"/>
      <c r="G12" s="77"/>
      <c r="H12" s="62"/>
      <c r="I12" s="62"/>
      <c r="J12" s="184"/>
      <c r="K12" s="184"/>
      <c r="L12" s="184"/>
      <c r="M12" s="184"/>
      <c r="N12" s="186"/>
      <c r="O12" s="186"/>
      <c r="P12" s="186"/>
      <c r="Q12" s="186"/>
      <c r="R12" s="186"/>
      <c r="S12" s="186"/>
      <c r="T12" s="184"/>
      <c r="U12" s="184"/>
      <c r="V12" s="184"/>
      <c r="W12" s="186"/>
      <c r="X12" s="186"/>
      <c r="Y12" s="186"/>
      <c r="Z12" s="186"/>
      <c r="AA12" s="186"/>
      <c r="AB12" s="186"/>
      <c r="AC12" s="186"/>
      <c r="AD12" s="186"/>
      <c r="AE12" s="186"/>
      <c r="AF12" s="184"/>
      <c r="AG12" s="184"/>
      <c r="AH12" s="185"/>
      <c r="AI12" s="185"/>
      <c r="AJ12" s="186"/>
      <c r="AK12" s="186"/>
      <c r="AL12" s="186"/>
      <c r="AM12" s="186"/>
      <c r="AN12" s="186"/>
      <c r="AO12" s="186"/>
      <c r="AP12" s="186"/>
      <c r="AQ12" s="186"/>
      <c r="AR12" s="186"/>
      <c r="AS12" s="186"/>
      <c r="AU12" s="65">
        <f t="shared" si="2"/>
        <v>0</v>
      </c>
      <c r="AV12" s="65">
        <f t="shared" si="3"/>
        <v>0</v>
      </c>
      <c r="AW12" s="65">
        <f t="shared" si="4"/>
        <v>0</v>
      </c>
    </row>
    <row r="13" spans="1:49" ht="15" customHeight="1" x14ac:dyDescent="0.35">
      <c r="A13" s="72" t="s">
        <v>123</v>
      </c>
      <c r="B13" s="12" t="s">
        <v>71</v>
      </c>
      <c r="C13" s="13" t="s">
        <v>27</v>
      </c>
      <c r="D13" s="7"/>
      <c r="E13" s="8"/>
      <c r="F13" s="8"/>
      <c r="G13" s="76"/>
      <c r="H13" s="56"/>
      <c r="I13" s="56"/>
      <c r="J13" s="189"/>
      <c r="K13" s="189"/>
      <c r="L13" s="189"/>
      <c r="M13" s="189"/>
      <c r="N13" s="189"/>
      <c r="O13" s="183"/>
      <c r="P13" s="183"/>
      <c r="Q13" s="183"/>
      <c r="R13" s="183"/>
      <c r="S13" s="183"/>
      <c r="T13" s="189"/>
      <c r="U13" s="189"/>
      <c r="V13" s="189"/>
      <c r="W13" s="189"/>
      <c r="X13" s="183"/>
      <c r="Y13" s="183"/>
      <c r="Z13" s="183"/>
      <c r="AA13" s="183"/>
      <c r="AB13" s="183"/>
      <c r="AC13" s="183"/>
      <c r="AD13" s="183"/>
      <c r="AE13" s="183"/>
      <c r="AF13" s="189"/>
      <c r="AG13" s="189"/>
      <c r="AH13" s="189"/>
      <c r="AI13" s="183"/>
      <c r="AJ13" s="183"/>
      <c r="AK13" s="183"/>
      <c r="AL13" s="183"/>
      <c r="AM13" s="183"/>
      <c r="AN13" s="183"/>
      <c r="AO13" s="183"/>
      <c r="AP13" s="183"/>
      <c r="AQ13" s="183"/>
      <c r="AR13" s="183"/>
      <c r="AS13" s="183"/>
      <c r="AU13" s="34">
        <f t="shared" si="2"/>
        <v>0</v>
      </c>
      <c r="AV13" s="34">
        <f t="shared" si="3"/>
        <v>0</v>
      </c>
      <c r="AW13" s="34">
        <f t="shared" si="4"/>
        <v>0</v>
      </c>
    </row>
    <row r="14" spans="1:49" ht="15" customHeight="1" x14ac:dyDescent="0.35">
      <c r="A14" s="71"/>
      <c r="B14" s="12" t="s">
        <v>72</v>
      </c>
      <c r="C14" s="13" t="s">
        <v>28</v>
      </c>
      <c r="D14" s="7"/>
      <c r="E14" s="8"/>
      <c r="F14" s="8"/>
      <c r="G14" s="76"/>
      <c r="H14" s="56"/>
      <c r="I14" s="56"/>
      <c r="J14" s="187"/>
      <c r="K14" s="187"/>
      <c r="L14" s="187"/>
      <c r="M14" s="187"/>
      <c r="N14" s="187"/>
      <c r="O14" s="183"/>
      <c r="P14" s="183"/>
      <c r="Q14" s="183"/>
      <c r="R14" s="183"/>
      <c r="S14" s="183"/>
      <c r="T14" s="187"/>
      <c r="U14" s="187"/>
      <c r="V14" s="187"/>
      <c r="W14" s="183"/>
      <c r="X14" s="183"/>
      <c r="Y14" s="183"/>
      <c r="Z14" s="183"/>
      <c r="AA14" s="183"/>
      <c r="AB14" s="183"/>
      <c r="AC14" s="183"/>
      <c r="AD14" s="183"/>
      <c r="AE14" s="183"/>
      <c r="AF14" s="187"/>
      <c r="AG14" s="187"/>
      <c r="AH14" s="183"/>
      <c r="AI14" s="183"/>
      <c r="AJ14" s="183"/>
      <c r="AK14" s="183"/>
      <c r="AL14" s="183"/>
      <c r="AM14" s="183"/>
      <c r="AN14" s="183"/>
      <c r="AO14" s="183"/>
      <c r="AP14" s="183"/>
      <c r="AQ14" s="183"/>
      <c r="AR14" s="183"/>
      <c r="AS14" s="183"/>
      <c r="AU14" s="34">
        <f t="shared" si="2"/>
        <v>0</v>
      </c>
      <c r="AV14" s="34">
        <f t="shared" si="3"/>
        <v>0</v>
      </c>
      <c r="AW14" s="34">
        <f t="shared" si="4"/>
        <v>0</v>
      </c>
    </row>
    <row r="15" spans="1:49" ht="15" customHeight="1" x14ac:dyDescent="0.35">
      <c r="A15" s="71"/>
      <c r="B15" s="12" t="s">
        <v>73</v>
      </c>
      <c r="C15" s="14" t="s">
        <v>29</v>
      </c>
      <c r="D15" s="7"/>
      <c r="E15" s="8"/>
      <c r="F15" s="8"/>
      <c r="G15" s="76"/>
      <c r="H15" s="56"/>
      <c r="I15" s="56"/>
      <c r="J15" s="187"/>
      <c r="K15" s="187"/>
      <c r="L15" s="187"/>
      <c r="M15" s="187"/>
      <c r="N15" s="187"/>
      <c r="O15" s="183"/>
      <c r="P15" s="183"/>
      <c r="Q15" s="183"/>
      <c r="R15" s="183"/>
      <c r="S15" s="183"/>
      <c r="T15" s="187"/>
      <c r="U15" s="187"/>
      <c r="V15" s="187"/>
      <c r="W15" s="187"/>
      <c r="X15" s="183"/>
      <c r="Y15" s="183"/>
      <c r="Z15" s="183"/>
      <c r="AA15" s="183"/>
      <c r="AB15" s="183"/>
      <c r="AC15" s="183"/>
      <c r="AD15" s="183"/>
      <c r="AE15" s="183"/>
      <c r="AF15" s="187"/>
      <c r="AG15" s="187"/>
      <c r="AH15" s="187"/>
      <c r="AI15" s="183"/>
      <c r="AJ15" s="183"/>
      <c r="AK15" s="183"/>
      <c r="AL15" s="183"/>
      <c r="AM15" s="183"/>
      <c r="AN15" s="183"/>
      <c r="AO15" s="183"/>
      <c r="AP15" s="183"/>
      <c r="AQ15" s="183"/>
      <c r="AR15" s="183"/>
      <c r="AS15" s="183"/>
      <c r="AU15" s="34">
        <f t="shared" si="2"/>
        <v>0</v>
      </c>
      <c r="AV15" s="34">
        <f t="shared" si="3"/>
        <v>0</v>
      </c>
      <c r="AW15" s="34">
        <f t="shared" si="4"/>
        <v>0</v>
      </c>
    </row>
    <row r="16" spans="1:49" ht="15" customHeight="1" x14ac:dyDescent="0.35">
      <c r="A16" s="6"/>
      <c r="B16" s="12" t="s">
        <v>74</v>
      </c>
      <c r="C16" s="14" t="s">
        <v>30</v>
      </c>
      <c r="D16" s="7"/>
      <c r="E16" s="8"/>
      <c r="F16" s="8"/>
      <c r="G16" s="76"/>
      <c r="H16" s="56"/>
      <c r="I16" s="56"/>
      <c r="J16" s="183"/>
      <c r="K16" s="183"/>
      <c r="L16" s="187"/>
      <c r="M16" s="187"/>
      <c r="N16" s="183"/>
      <c r="O16" s="183"/>
      <c r="P16" s="183"/>
      <c r="Q16" s="183"/>
      <c r="R16" s="183"/>
      <c r="S16" s="183"/>
      <c r="T16" s="187"/>
      <c r="U16" s="187"/>
      <c r="V16" s="187"/>
      <c r="W16" s="183"/>
      <c r="X16" s="183"/>
      <c r="Y16" s="183"/>
      <c r="Z16" s="183"/>
      <c r="AA16" s="183"/>
      <c r="AB16" s="183"/>
      <c r="AC16" s="183"/>
      <c r="AD16" s="183"/>
      <c r="AE16" s="183"/>
      <c r="AF16" s="187"/>
      <c r="AG16" s="187"/>
      <c r="AH16" s="187"/>
      <c r="AI16" s="183"/>
      <c r="AJ16" s="183"/>
      <c r="AK16" s="183"/>
      <c r="AL16" s="183"/>
      <c r="AM16" s="183"/>
      <c r="AN16" s="183"/>
      <c r="AO16" s="183"/>
      <c r="AP16" s="183"/>
      <c r="AQ16" s="183"/>
      <c r="AR16" s="183"/>
      <c r="AS16" s="183"/>
      <c r="AU16" s="34">
        <f t="shared" si="2"/>
        <v>0</v>
      </c>
      <c r="AV16" s="34">
        <f t="shared" si="3"/>
        <v>0</v>
      </c>
      <c r="AW16" s="34">
        <f t="shared" si="4"/>
        <v>0</v>
      </c>
    </row>
    <row r="17" spans="1:49" ht="15" customHeight="1" x14ac:dyDescent="0.35">
      <c r="A17" s="6"/>
      <c r="B17" s="12" t="s">
        <v>75</v>
      </c>
      <c r="C17" s="14" t="s">
        <v>31</v>
      </c>
      <c r="D17" s="7"/>
      <c r="E17" s="8"/>
      <c r="F17" s="8"/>
      <c r="G17" s="76"/>
      <c r="H17" s="56"/>
      <c r="I17" s="56"/>
      <c r="J17" s="183"/>
      <c r="K17" s="183"/>
      <c r="L17" s="187"/>
      <c r="M17" s="187"/>
      <c r="N17" s="187"/>
      <c r="O17" s="183"/>
      <c r="P17" s="183"/>
      <c r="Q17" s="183"/>
      <c r="R17" s="183"/>
      <c r="S17" s="183"/>
      <c r="T17" s="187"/>
      <c r="U17" s="187"/>
      <c r="V17" s="187"/>
      <c r="W17" s="183"/>
      <c r="X17" s="183"/>
      <c r="Y17" s="183"/>
      <c r="Z17" s="183"/>
      <c r="AA17" s="183"/>
      <c r="AB17" s="183"/>
      <c r="AC17" s="183"/>
      <c r="AD17" s="183"/>
      <c r="AE17" s="183"/>
      <c r="AF17" s="187"/>
      <c r="AG17" s="187"/>
      <c r="AH17" s="187"/>
      <c r="AI17" s="183"/>
      <c r="AJ17" s="183"/>
      <c r="AK17" s="183"/>
      <c r="AL17" s="183"/>
      <c r="AM17" s="183"/>
      <c r="AN17" s="183"/>
      <c r="AO17" s="183"/>
      <c r="AP17" s="183"/>
      <c r="AQ17" s="183"/>
      <c r="AR17" s="183"/>
      <c r="AS17" s="183"/>
      <c r="AU17" s="34">
        <f t="shared" si="2"/>
        <v>0</v>
      </c>
      <c r="AV17" s="34">
        <f t="shared" si="3"/>
        <v>0</v>
      </c>
      <c r="AW17" s="34">
        <f t="shared" si="4"/>
        <v>0</v>
      </c>
    </row>
    <row r="18" spans="1:49" ht="15" customHeight="1" x14ac:dyDescent="0.35">
      <c r="A18" s="6"/>
      <c r="B18" s="12" t="s">
        <v>76</v>
      </c>
      <c r="C18" s="13" t="s">
        <v>32</v>
      </c>
      <c r="D18" s="7"/>
      <c r="E18" s="8"/>
      <c r="F18" s="8"/>
      <c r="G18" s="76"/>
      <c r="H18" s="56"/>
      <c r="I18" s="56"/>
      <c r="J18" s="183"/>
      <c r="K18" s="183"/>
      <c r="L18" s="181"/>
      <c r="M18" s="181"/>
      <c r="N18" s="183"/>
      <c r="O18" s="183"/>
      <c r="P18" s="183"/>
      <c r="Q18" s="183"/>
      <c r="R18" s="183"/>
      <c r="S18" s="183"/>
      <c r="T18" s="181"/>
      <c r="U18" s="181"/>
      <c r="V18" s="181"/>
      <c r="W18" s="183"/>
      <c r="X18" s="183"/>
      <c r="Y18" s="183"/>
      <c r="Z18" s="183"/>
      <c r="AA18" s="183"/>
      <c r="AB18" s="183"/>
      <c r="AC18" s="183"/>
      <c r="AD18" s="183"/>
      <c r="AE18" s="183"/>
      <c r="AF18" s="181"/>
      <c r="AG18" s="181"/>
      <c r="AH18" s="181"/>
      <c r="AI18" s="183"/>
      <c r="AJ18" s="183"/>
      <c r="AK18" s="183"/>
      <c r="AL18" s="183"/>
      <c r="AM18" s="183"/>
      <c r="AN18" s="183"/>
      <c r="AO18" s="183"/>
      <c r="AP18" s="183"/>
      <c r="AQ18" s="183"/>
      <c r="AR18" s="183"/>
      <c r="AS18" s="183"/>
      <c r="AU18" s="34">
        <f t="shared" si="2"/>
        <v>0</v>
      </c>
      <c r="AV18" s="34">
        <f t="shared" si="3"/>
        <v>0</v>
      </c>
      <c r="AW18" s="34">
        <f t="shared" si="4"/>
        <v>0</v>
      </c>
    </row>
    <row r="19" spans="1:49" ht="15" customHeight="1" x14ac:dyDescent="0.35">
      <c r="A19" s="6"/>
      <c r="B19" s="12" t="s">
        <v>77</v>
      </c>
      <c r="C19" s="13" t="s">
        <v>33</v>
      </c>
      <c r="D19" s="7"/>
      <c r="E19" s="8"/>
      <c r="F19" s="8"/>
      <c r="G19" s="76"/>
      <c r="H19" s="56"/>
      <c r="I19" s="56"/>
      <c r="J19" s="183"/>
      <c r="K19" s="183"/>
      <c r="L19" s="181"/>
      <c r="M19" s="181"/>
      <c r="N19" s="183"/>
      <c r="O19" s="183"/>
      <c r="P19" s="183"/>
      <c r="Q19" s="183"/>
      <c r="R19" s="183"/>
      <c r="S19" s="183"/>
      <c r="T19" s="183"/>
      <c r="U19" s="182"/>
      <c r="V19" s="182"/>
      <c r="W19" s="183"/>
      <c r="X19" s="183"/>
      <c r="Y19" s="183"/>
      <c r="Z19" s="183"/>
      <c r="AA19" s="183"/>
      <c r="AB19" s="183"/>
      <c r="AC19" s="183"/>
      <c r="AD19" s="183"/>
      <c r="AE19" s="183"/>
      <c r="AF19" s="183"/>
      <c r="AG19" s="182"/>
      <c r="AH19" s="183"/>
      <c r="AI19" s="183"/>
      <c r="AJ19" s="183"/>
      <c r="AK19" s="183"/>
      <c r="AL19" s="183"/>
      <c r="AM19" s="183"/>
      <c r="AN19" s="183"/>
      <c r="AO19" s="183"/>
      <c r="AP19" s="183"/>
      <c r="AQ19" s="183"/>
      <c r="AR19" s="183"/>
      <c r="AS19" s="183"/>
      <c r="AU19" s="34">
        <f t="shared" si="2"/>
        <v>0</v>
      </c>
      <c r="AV19" s="34">
        <f t="shared" si="3"/>
        <v>0</v>
      </c>
      <c r="AW19" s="34">
        <f t="shared" si="4"/>
        <v>0</v>
      </c>
    </row>
    <row r="20" spans="1:49" ht="15" customHeight="1" x14ac:dyDescent="0.35">
      <c r="A20" s="18" t="s">
        <v>18</v>
      </c>
      <c r="B20" s="18" t="s">
        <v>1</v>
      </c>
      <c r="C20" s="18"/>
      <c r="D20" s="190">
        <v>10.5</v>
      </c>
      <c r="E20" s="190">
        <v>55.5</v>
      </c>
      <c r="F20" s="190">
        <v>0.5</v>
      </c>
      <c r="G20" s="73">
        <f>SUM(D20:F20)</f>
        <v>66.5</v>
      </c>
      <c r="H20" s="78">
        <f>SUM(J20:AS20)/7.5</f>
        <v>0</v>
      </c>
      <c r="I20" s="112">
        <f>H20/G20</f>
        <v>0</v>
      </c>
      <c r="J20" s="47">
        <f t="shared" ref="J20:AS20" si="5">SUM(J21:J31)</f>
        <v>0</v>
      </c>
      <c r="K20" s="47">
        <f t="shared" si="5"/>
        <v>0</v>
      </c>
      <c r="L20" s="47">
        <f t="shared" si="5"/>
        <v>0</v>
      </c>
      <c r="M20" s="47">
        <f t="shared" si="5"/>
        <v>0</v>
      </c>
      <c r="N20" s="47">
        <f t="shared" si="5"/>
        <v>0</v>
      </c>
      <c r="O20" s="47">
        <f t="shared" si="5"/>
        <v>0</v>
      </c>
      <c r="P20" s="47">
        <f t="shared" si="5"/>
        <v>0</v>
      </c>
      <c r="Q20" s="47">
        <f t="shared" si="5"/>
        <v>0</v>
      </c>
      <c r="R20" s="47">
        <f t="shared" si="5"/>
        <v>0</v>
      </c>
      <c r="S20" s="47">
        <f t="shared" si="5"/>
        <v>0</v>
      </c>
      <c r="T20" s="47">
        <f t="shared" si="5"/>
        <v>0</v>
      </c>
      <c r="U20" s="47">
        <f t="shared" si="5"/>
        <v>0</v>
      </c>
      <c r="V20" s="47">
        <f t="shared" si="5"/>
        <v>0</v>
      </c>
      <c r="W20" s="47">
        <f t="shared" si="5"/>
        <v>0</v>
      </c>
      <c r="X20" s="47">
        <f t="shared" si="5"/>
        <v>0</v>
      </c>
      <c r="Y20" s="47">
        <f t="shared" si="5"/>
        <v>0</v>
      </c>
      <c r="Z20" s="47">
        <f t="shared" si="5"/>
        <v>0</v>
      </c>
      <c r="AA20" s="47">
        <f t="shared" si="5"/>
        <v>0</v>
      </c>
      <c r="AB20" s="47">
        <f t="shared" si="5"/>
        <v>0</v>
      </c>
      <c r="AC20" s="47">
        <f t="shared" si="5"/>
        <v>0</v>
      </c>
      <c r="AD20" s="47">
        <f t="shared" si="5"/>
        <v>0</v>
      </c>
      <c r="AE20" s="47">
        <f t="shared" si="5"/>
        <v>0</v>
      </c>
      <c r="AF20" s="47">
        <f t="shared" si="5"/>
        <v>0</v>
      </c>
      <c r="AG20" s="47">
        <f t="shared" si="5"/>
        <v>0</v>
      </c>
      <c r="AH20" s="47">
        <f t="shared" si="5"/>
        <v>0</v>
      </c>
      <c r="AI20" s="47">
        <f t="shared" si="5"/>
        <v>0</v>
      </c>
      <c r="AJ20" s="47">
        <f t="shared" si="5"/>
        <v>0</v>
      </c>
      <c r="AK20" s="47">
        <f t="shared" si="5"/>
        <v>0</v>
      </c>
      <c r="AL20" s="47">
        <f t="shared" si="5"/>
        <v>0</v>
      </c>
      <c r="AM20" s="47">
        <f t="shared" si="5"/>
        <v>0</v>
      </c>
      <c r="AN20" s="47">
        <f t="shared" si="5"/>
        <v>0</v>
      </c>
      <c r="AO20" s="47">
        <f t="shared" si="5"/>
        <v>0</v>
      </c>
      <c r="AP20" s="47">
        <f t="shared" si="5"/>
        <v>0</v>
      </c>
      <c r="AQ20" s="47">
        <f t="shared" si="5"/>
        <v>0</v>
      </c>
      <c r="AR20" s="47">
        <f t="shared" si="5"/>
        <v>0</v>
      </c>
      <c r="AS20" s="47">
        <f t="shared" si="5"/>
        <v>0</v>
      </c>
      <c r="AU20" s="47">
        <f t="shared" si="2"/>
        <v>0</v>
      </c>
      <c r="AV20" s="47">
        <f t="shared" si="3"/>
        <v>0</v>
      </c>
      <c r="AW20" s="47">
        <f t="shared" si="4"/>
        <v>0</v>
      </c>
    </row>
    <row r="21" spans="1:49" ht="15" customHeight="1" x14ac:dyDescent="0.3">
      <c r="A21" s="9"/>
      <c r="B21" s="12" t="s">
        <v>78</v>
      </c>
      <c r="C21" s="13" t="s">
        <v>34</v>
      </c>
      <c r="D21" s="7"/>
      <c r="E21" s="122" t="s">
        <v>148</v>
      </c>
      <c r="F21" s="109"/>
      <c r="G21" s="110">
        <f>G20/G$3</f>
        <v>0.55186721991701249</v>
      </c>
      <c r="H21" s="111" t="e">
        <f>H20/H$3</f>
        <v>#DIV/0!</v>
      </c>
      <c r="I21" s="56"/>
      <c r="J21" s="181"/>
      <c r="K21" s="181"/>
      <c r="L21" s="181"/>
      <c r="M21" s="181"/>
      <c r="N21" s="181"/>
      <c r="O21" s="181"/>
      <c r="P21" s="181"/>
      <c r="Q21" s="181"/>
      <c r="R21" s="182"/>
      <c r="S21" s="182"/>
      <c r="T21" s="181"/>
      <c r="U21" s="181"/>
      <c r="V21" s="181"/>
      <c r="W21" s="181"/>
      <c r="X21" s="181"/>
      <c r="Y21" s="181"/>
      <c r="Z21" s="181"/>
      <c r="AA21" s="181"/>
      <c r="AB21" s="181"/>
      <c r="AC21" s="181"/>
      <c r="AD21" s="182"/>
      <c r="AE21" s="182"/>
      <c r="AF21" s="181"/>
      <c r="AG21" s="181"/>
      <c r="AH21" s="181"/>
      <c r="AI21" s="181"/>
      <c r="AJ21" s="181"/>
      <c r="AK21" s="181"/>
      <c r="AL21" s="181"/>
      <c r="AM21" s="181"/>
      <c r="AN21" s="181"/>
      <c r="AO21" s="181"/>
      <c r="AP21" s="182"/>
      <c r="AQ21" s="182"/>
      <c r="AR21" s="181"/>
      <c r="AS21" s="181"/>
      <c r="AU21" s="132">
        <f t="shared" si="2"/>
        <v>0</v>
      </c>
      <c r="AV21" s="132">
        <f t="shared" si="3"/>
        <v>0</v>
      </c>
      <c r="AW21" s="132">
        <f t="shared" si="4"/>
        <v>0</v>
      </c>
    </row>
    <row r="22" spans="1:49" ht="15" customHeight="1" x14ac:dyDescent="0.35">
      <c r="A22" s="9"/>
      <c r="B22" s="12" t="s">
        <v>79</v>
      </c>
      <c r="C22" s="13" t="s">
        <v>51</v>
      </c>
      <c r="D22" s="7"/>
      <c r="E22" s="8"/>
      <c r="F22" s="8"/>
      <c r="G22" s="76"/>
      <c r="H22" s="56"/>
      <c r="I22" s="56"/>
      <c r="J22" s="181"/>
      <c r="K22" s="181"/>
      <c r="L22" s="181"/>
      <c r="M22" s="181"/>
      <c r="N22" s="181"/>
      <c r="O22" s="181"/>
      <c r="P22" s="181"/>
      <c r="Q22" s="181"/>
      <c r="R22" s="182"/>
      <c r="S22" s="182"/>
      <c r="T22" s="181"/>
      <c r="U22" s="181"/>
      <c r="V22" s="181"/>
      <c r="W22" s="181"/>
      <c r="X22" s="181"/>
      <c r="Y22" s="181"/>
      <c r="Z22" s="181"/>
      <c r="AA22" s="181"/>
      <c r="AB22" s="181"/>
      <c r="AC22" s="181"/>
      <c r="AD22" s="182"/>
      <c r="AE22" s="182"/>
      <c r="AF22" s="181"/>
      <c r="AG22" s="181"/>
      <c r="AH22" s="181"/>
      <c r="AI22" s="181"/>
      <c r="AJ22" s="181"/>
      <c r="AK22" s="181"/>
      <c r="AL22" s="181"/>
      <c r="AM22" s="181"/>
      <c r="AN22" s="181"/>
      <c r="AO22" s="181"/>
      <c r="AP22" s="182"/>
      <c r="AQ22" s="182"/>
      <c r="AR22" s="181"/>
      <c r="AS22" s="181"/>
      <c r="AU22" s="132">
        <f t="shared" si="2"/>
        <v>0</v>
      </c>
      <c r="AV22" s="132">
        <f t="shared" si="3"/>
        <v>0</v>
      </c>
      <c r="AW22" s="132">
        <f t="shared" si="4"/>
        <v>0</v>
      </c>
    </row>
    <row r="23" spans="1:49" ht="15" customHeight="1" x14ac:dyDescent="0.35">
      <c r="A23" s="9"/>
      <c r="B23" s="12" t="s">
        <v>80</v>
      </c>
      <c r="C23" s="14" t="s">
        <v>50</v>
      </c>
      <c r="D23" s="7"/>
      <c r="E23" s="8"/>
      <c r="F23" s="8"/>
      <c r="G23" s="76"/>
      <c r="H23" s="56"/>
      <c r="I23" s="56"/>
      <c r="J23" s="187"/>
      <c r="K23" s="187"/>
      <c r="L23" s="181"/>
      <c r="M23" s="181"/>
      <c r="N23" s="187"/>
      <c r="O23" s="181"/>
      <c r="P23" s="181"/>
      <c r="Q23" s="187"/>
      <c r="R23" s="182"/>
      <c r="S23" s="182"/>
      <c r="T23" s="187"/>
      <c r="U23" s="181"/>
      <c r="V23" s="181"/>
      <c r="W23" s="187"/>
      <c r="X23" s="181"/>
      <c r="Y23" s="181"/>
      <c r="Z23" s="187"/>
      <c r="AA23" s="181"/>
      <c r="AB23" s="181"/>
      <c r="AC23" s="187"/>
      <c r="AD23" s="182"/>
      <c r="AE23" s="182"/>
      <c r="AF23" s="181"/>
      <c r="AG23" s="187"/>
      <c r="AH23" s="181"/>
      <c r="AI23" s="187"/>
      <c r="AJ23" s="181"/>
      <c r="AK23" s="181"/>
      <c r="AL23" s="187"/>
      <c r="AM23" s="181"/>
      <c r="AN23" s="181"/>
      <c r="AO23" s="187"/>
      <c r="AP23" s="182"/>
      <c r="AQ23" s="182"/>
      <c r="AR23" s="187"/>
      <c r="AS23" s="181"/>
      <c r="AU23" s="132">
        <f t="shared" si="2"/>
        <v>0</v>
      </c>
      <c r="AV23" s="132">
        <f t="shared" si="3"/>
        <v>0</v>
      </c>
      <c r="AW23" s="132">
        <f t="shared" si="4"/>
        <v>0</v>
      </c>
    </row>
    <row r="24" spans="1:49" ht="15" customHeight="1" x14ac:dyDescent="0.35">
      <c r="A24" s="9"/>
      <c r="B24" s="12" t="s">
        <v>81</v>
      </c>
      <c r="C24" s="14" t="s">
        <v>48</v>
      </c>
      <c r="D24" s="7"/>
      <c r="E24" s="8"/>
      <c r="F24" s="8"/>
      <c r="G24" s="76"/>
      <c r="H24" s="56"/>
      <c r="I24" s="56"/>
      <c r="J24" s="181"/>
      <c r="K24" s="181"/>
      <c r="L24" s="181"/>
      <c r="M24" s="181"/>
      <c r="N24" s="181"/>
      <c r="O24" s="181"/>
      <c r="P24" s="181"/>
      <c r="Q24" s="181"/>
      <c r="R24" s="182"/>
      <c r="S24" s="182"/>
      <c r="T24" s="181"/>
      <c r="U24" s="181"/>
      <c r="V24" s="181"/>
      <c r="W24" s="181"/>
      <c r="X24" s="181"/>
      <c r="Y24" s="181"/>
      <c r="Z24" s="181"/>
      <c r="AA24" s="181"/>
      <c r="AB24" s="181"/>
      <c r="AC24" s="181"/>
      <c r="AD24" s="182"/>
      <c r="AE24" s="182"/>
      <c r="AF24" s="181"/>
      <c r="AG24" s="181"/>
      <c r="AH24" s="181"/>
      <c r="AI24" s="181"/>
      <c r="AJ24" s="181"/>
      <c r="AK24" s="181"/>
      <c r="AL24" s="181"/>
      <c r="AM24" s="181"/>
      <c r="AN24" s="181"/>
      <c r="AO24" s="181"/>
      <c r="AP24" s="182"/>
      <c r="AQ24" s="182"/>
      <c r="AR24" s="181"/>
      <c r="AS24" s="181"/>
      <c r="AU24" s="132">
        <f t="shared" si="2"/>
        <v>0</v>
      </c>
      <c r="AV24" s="132">
        <f t="shared" si="3"/>
        <v>0</v>
      </c>
      <c r="AW24" s="132">
        <f t="shared" si="4"/>
        <v>0</v>
      </c>
    </row>
    <row r="25" spans="1:49" ht="15" customHeight="1" x14ac:dyDescent="0.35">
      <c r="A25" s="9"/>
      <c r="B25" s="12" t="s">
        <v>82</v>
      </c>
      <c r="C25" s="14" t="s">
        <v>43</v>
      </c>
      <c r="D25" s="7"/>
      <c r="E25" s="8"/>
      <c r="F25" s="8"/>
      <c r="G25" s="76"/>
      <c r="H25" s="56"/>
      <c r="I25" s="56"/>
      <c r="J25" s="187"/>
      <c r="K25" s="187"/>
      <c r="L25" s="181"/>
      <c r="M25" s="181"/>
      <c r="N25" s="187"/>
      <c r="O25" s="181"/>
      <c r="P25" s="181"/>
      <c r="Q25" s="187"/>
      <c r="R25" s="182"/>
      <c r="S25" s="182"/>
      <c r="T25" s="187"/>
      <c r="U25" s="181"/>
      <c r="V25" s="181"/>
      <c r="W25" s="187"/>
      <c r="X25" s="181"/>
      <c r="Y25" s="181"/>
      <c r="Z25" s="187"/>
      <c r="AA25" s="181"/>
      <c r="AB25" s="181"/>
      <c r="AC25" s="187"/>
      <c r="AD25" s="182"/>
      <c r="AE25" s="182"/>
      <c r="AF25" s="181"/>
      <c r="AG25" s="187"/>
      <c r="AH25" s="181"/>
      <c r="AI25" s="187"/>
      <c r="AJ25" s="181"/>
      <c r="AK25" s="181"/>
      <c r="AL25" s="187"/>
      <c r="AM25" s="181"/>
      <c r="AN25" s="181"/>
      <c r="AO25" s="187"/>
      <c r="AP25" s="182"/>
      <c r="AQ25" s="182"/>
      <c r="AR25" s="187"/>
      <c r="AS25" s="181"/>
      <c r="AU25" s="132">
        <f t="shared" si="2"/>
        <v>0</v>
      </c>
      <c r="AV25" s="132">
        <f t="shared" si="3"/>
        <v>0</v>
      </c>
      <c r="AW25" s="132">
        <f t="shared" si="4"/>
        <v>0</v>
      </c>
    </row>
    <row r="26" spans="1:49" ht="15" customHeight="1" x14ac:dyDescent="0.35">
      <c r="A26" s="9"/>
      <c r="B26" s="12" t="s">
        <v>83</v>
      </c>
      <c r="C26" s="14" t="s">
        <v>49</v>
      </c>
      <c r="D26" s="7"/>
      <c r="E26" s="8"/>
      <c r="F26" s="8"/>
      <c r="G26" s="76"/>
      <c r="H26" s="56"/>
      <c r="I26" s="56"/>
      <c r="J26" s="181"/>
      <c r="K26" s="181"/>
      <c r="L26" s="181"/>
      <c r="M26" s="181"/>
      <c r="N26" s="181"/>
      <c r="O26" s="181"/>
      <c r="P26" s="181"/>
      <c r="Q26" s="181"/>
      <c r="R26" s="182"/>
      <c r="S26" s="182"/>
      <c r="T26" s="181"/>
      <c r="U26" s="181"/>
      <c r="V26" s="181"/>
      <c r="W26" s="181"/>
      <c r="X26" s="181"/>
      <c r="Y26" s="181"/>
      <c r="Z26" s="181"/>
      <c r="AA26" s="181"/>
      <c r="AB26" s="181"/>
      <c r="AC26" s="181"/>
      <c r="AD26" s="182"/>
      <c r="AE26" s="182"/>
      <c r="AF26" s="181"/>
      <c r="AG26" s="181"/>
      <c r="AH26" s="181"/>
      <c r="AI26" s="181"/>
      <c r="AJ26" s="181"/>
      <c r="AK26" s="181"/>
      <c r="AL26" s="181"/>
      <c r="AM26" s="181"/>
      <c r="AN26" s="181"/>
      <c r="AO26" s="181"/>
      <c r="AP26" s="182"/>
      <c r="AQ26" s="182"/>
      <c r="AR26" s="181"/>
      <c r="AS26" s="181"/>
      <c r="AU26" s="132">
        <f t="shared" si="2"/>
        <v>0</v>
      </c>
      <c r="AV26" s="132">
        <f t="shared" si="3"/>
        <v>0</v>
      </c>
      <c r="AW26" s="132">
        <f t="shared" si="4"/>
        <v>0</v>
      </c>
    </row>
    <row r="27" spans="1:49" ht="15" customHeight="1" x14ac:dyDescent="0.35">
      <c r="A27" s="9"/>
      <c r="B27" s="58" t="s">
        <v>84</v>
      </c>
      <c r="C27" s="67" t="s">
        <v>46</v>
      </c>
      <c r="D27" s="60"/>
      <c r="E27" s="61"/>
      <c r="F27" s="61"/>
      <c r="G27" s="77"/>
      <c r="H27" s="62"/>
      <c r="I27" s="62"/>
      <c r="J27" s="184"/>
      <c r="K27" s="184"/>
      <c r="L27" s="184"/>
      <c r="M27" s="184"/>
      <c r="N27" s="184"/>
      <c r="O27" s="184"/>
      <c r="P27" s="184"/>
      <c r="Q27" s="184"/>
      <c r="R27" s="185"/>
      <c r="S27" s="185"/>
      <c r="T27" s="184"/>
      <c r="U27" s="184"/>
      <c r="V27" s="184"/>
      <c r="W27" s="184"/>
      <c r="X27" s="184"/>
      <c r="Y27" s="184"/>
      <c r="Z27" s="184"/>
      <c r="AA27" s="184"/>
      <c r="AB27" s="184"/>
      <c r="AC27" s="184"/>
      <c r="AD27" s="185"/>
      <c r="AE27" s="185"/>
      <c r="AF27" s="184"/>
      <c r="AG27" s="184"/>
      <c r="AH27" s="184"/>
      <c r="AI27" s="184"/>
      <c r="AJ27" s="184"/>
      <c r="AK27" s="184"/>
      <c r="AL27" s="184"/>
      <c r="AM27" s="184"/>
      <c r="AN27" s="184"/>
      <c r="AO27" s="184"/>
      <c r="AP27" s="185"/>
      <c r="AQ27" s="185"/>
      <c r="AR27" s="184"/>
      <c r="AS27" s="184"/>
      <c r="AU27" s="132">
        <f t="shared" si="2"/>
        <v>0</v>
      </c>
      <c r="AV27" s="132">
        <f t="shared" si="3"/>
        <v>0</v>
      </c>
      <c r="AW27" s="132">
        <f t="shared" si="4"/>
        <v>0</v>
      </c>
    </row>
    <row r="28" spans="1:49" ht="15" customHeight="1" x14ac:dyDescent="0.35">
      <c r="A28" s="9"/>
      <c r="B28" s="12" t="s">
        <v>85</v>
      </c>
      <c r="C28" s="14" t="s">
        <v>35</v>
      </c>
      <c r="D28" s="7"/>
      <c r="E28" s="8"/>
      <c r="F28" s="8"/>
      <c r="G28" s="76"/>
      <c r="H28" s="56"/>
      <c r="I28" s="56"/>
      <c r="J28" s="181"/>
      <c r="K28" s="181"/>
      <c r="L28" s="181"/>
      <c r="M28" s="181"/>
      <c r="N28" s="181"/>
      <c r="O28" s="181"/>
      <c r="P28" s="181"/>
      <c r="Q28" s="181"/>
      <c r="R28" s="182"/>
      <c r="S28" s="182"/>
      <c r="T28" s="181"/>
      <c r="U28" s="181"/>
      <c r="V28" s="181"/>
      <c r="W28" s="181"/>
      <c r="X28" s="181"/>
      <c r="Y28" s="181"/>
      <c r="Z28" s="181"/>
      <c r="AA28" s="181"/>
      <c r="AB28" s="181"/>
      <c r="AC28" s="181"/>
      <c r="AD28" s="182"/>
      <c r="AE28" s="182"/>
      <c r="AF28" s="181"/>
      <c r="AG28" s="181"/>
      <c r="AH28" s="181"/>
      <c r="AI28" s="181"/>
      <c r="AJ28" s="181"/>
      <c r="AK28" s="181"/>
      <c r="AL28" s="181"/>
      <c r="AM28" s="181"/>
      <c r="AN28" s="181"/>
      <c r="AO28" s="181"/>
      <c r="AP28" s="182"/>
      <c r="AQ28" s="182"/>
      <c r="AR28" s="181"/>
      <c r="AS28" s="181"/>
      <c r="AU28" s="132">
        <f t="shared" si="2"/>
        <v>0</v>
      </c>
      <c r="AV28" s="132">
        <f t="shared" si="3"/>
        <v>0</v>
      </c>
      <c r="AW28" s="132">
        <f t="shared" si="4"/>
        <v>0</v>
      </c>
    </row>
    <row r="29" spans="1:49" ht="15" customHeight="1" x14ac:dyDescent="0.35">
      <c r="A29" s="9"/>
      <c r="B29" s="12" t="s">
        <v>86</v>
      </c>
      <c r="C29" s="14" t="s">
        <v>36</v>
      </c>
      <c r="D29" s="7"/>
      <c r="E29" s="8"/>
      <c r="F29" s="8"/>
      <c r="G29" s="76"/>
      <c r="H29" s="56"/>
      <c r="I29" s="56"/>
      <c r="J29" s="181"/>
      <c r="K29" s="181"/>
      <c r="L29" s="181"/>
      <c r="M29" s="181"/>
      <c r="N29" s="181"/>
      <c r="O29" s="181"/>
      <c r="P29" s="181"/>
      <c r="Q29" s="181"/>
      <c r="R29" s="182"/>
      <c r="S29" s="182"/>
      <c r="T29" s="181"/>
      <c r="U29" s="181"/>
      <c r="V29" s="181"/>
      <c r="W29" s="181"/>
      <c r="X29" s="181"/>
      <c r="Y29" s="181"/>
      <c r="Z29" s="181"/>
      <c r="AA29" s="181"/>
      <c r="AB29" s="181"/>
      <c r="AC29" s="181"/>
      <c r="AD29" s="182"/>
      <c r="AE29" s="182"/>
      <c r="AF29" s="181"/>
      <c r="AG29" s="181"/>
      <c r="AH29" s="181"/>
      <c r="AI29" s="181"/>
      <c r="AJ29" s="181"/>
      <c r="AK29" s="181"/>
      <c r="AL29" s="181"/>
      <c r="AM29" s="181"/>
      <c r="AN29" s="181"/>
      <c r="AO29" s="181"/>
      <c r="AP29" s="182"/>
      <c r="AQ29" s="182"/>
      <c r="AR29" s="181"/>
      <c r="AS29" s="181"/>
      <c r="AU29" s="132">
        <f t="shared" si="2"/>
        <v>0</v>
      </c>
      <c r="AV29" s="132">
        <f t="shared" si="3"/>
        <v>0</v>
      </c>
      <c r="AW29" s="132">
        <f t="shared" si="4"/>
        <v>0</v>
      </c>
    </row>
    <row r="30" spans="1:49" ht="15" customHeight="1" x14ac:dyDescent="0.35">
      <c r="A30" s="9"/>
      <c r="B30" s="12" t="s">
        <v>87</v>
      </c>
      <c r="C30" s="14" t="s">
        <v>44</v>
      </c>
      <c r="D30" s="7"/>
      <c r="E30" s="8"/>
      <c r="F30" s="8"/>
      <c r="G30" s="76"/>
      <c r="H30" s="56"/>
      <c r="I30" s="56"/>
      <c r="J30" s="181"/>
      <c r="K30" s="181"/>
      <c r="L30" s="181"/>
      <c r="M30" s="181"/>
      <c r="N30" s="181"/>
      <c r="O30" s="181"/>
      <c r="P30" s="181"/>
      <c r="Q30" s="181"/>
      <c r="R30" s="182"/>
      <c r="S30" s="182"/>
      <c r="T30" s="181"/>
      <c r="U30" s="181"/>
      <c r="V30" s="181"/>
      <c r="W30" s="187"/>
      <c r="X30" s="181"/>
      <c r="Y30" s="181"/>
      <c r="Z30" s="187"/>
      <c r="AA30" s="181"/>
      <c r="AB30" s="181"/>
      <c r="AC30" s="187"/>
      <c r="AD30" s="182"/>
      <c r="AE30" s="182"/>
      <c r="AF30" s="181"/>
      <c r="AG30" s="187"/>
      <c r="AH30" s="181"/>
      <c r="AI30" s="181"/>
      <c r="AJ30" s="181"/>
      <c r="AK30" s="181"/>
      <c r="AL30" s="181"/>
      <c r="AM30" s="181"/>
      <c r="AN30" s="181"/>
      <c r="AO30" s="181"/>
      <c r="AP30" s="182"/>
      <c r="AQ30" s="182"/>
      <c r="AR30" s="181"/>
      <c r="AS30" s="181"/>
      <c r="AU30" s="132">
        <f t="shared" si="2"/>
        <v>0</v>
      </c>
      <c r="AV30" s="132">
        <f t="shared" si="3"/>
        <v>0</v>
      </c>
      <c r="AW30" s="132">
        <f t="shared" si="4"/>
        <v>0</v>
      </c>
    </row>
    <row r="31" spans="1:49" ht="15" customHeight="1" x14ac:dyDescent="0.35">
      <c r="A31" s="9"/>
      <c r="B31" s="12" t="s">
        <v>88</v>
      </c>
      <c r="C31" s="14" t="s">
        <v>45</v>
      </c>
      <c r="D31" s="7"/>
      <c r="E31" s="8"/>
      <c r="F31" s="8"/>
      <c r="G31" s="76"/>
      <c r="H31" s="56"/>
      <c r="I31" s="56"/>
      <c r="J31" s="187"/>
      <c r="K31" s="187"/>
      <c r="L31" s="181"/>
      <c r="M31" s="181"/>
      <c r="N31" s="187"/>
      <c r="O31" s="181"/>
      <c r="P31" s="181"/>
      <c r="Q31" s="187"/>
      <c r="R31" s="182"/>
      <c r="S31" s="182"/>
      <c r="T31" s="187"/>
      <c r="U31" s="181"/>
      <c r="V31" s="181"/>
      <c r="W31" s="181"/>
      <c r="X31" s="181"/>
      <c r="Y31" s="181"/>
      <c r="Z31" s="181"/>
      <c r="AA31" s="181"/>
      <c r="AB31" s="181"/>
      <c r="AC31" s="181"/>
      <c r="AD31" s="182"/>
      <c r="AE31" s="182"/>
      <c r="AF31" s="181"/>
      <c r="AG31" s="181"/>
      <c r="AH31" s="181"/>
      <c r="AI31" s="187"/>
      <c r="AJ31" s="181"/>
      <c r="AK31" s="181"/>
      <c r="AL31" s="187"/>
      <c r="AM31" s="181"/>
      <c r="AN31" s="181"/>
      <c r="AO31" s="187"/>
      <c r="AP31" s="182"/>
      <c r="AQ31" s="182"/>
      <c r="AR31" s="187"/>
      <c r="AS31" s="181"/>
      <c r="AU31" s="132">
        <f t="shared" si="2"/>
        <v>0</v>
      </c>
      <c r="AV31" s="132">
        <f t="shared" si="3"/>
        <v>0</v>
      </c>
      <c r="AW31" s="132">
        <f t="shared" si="4"/>
        <v>0</v>
      </c>
    </row>
    <row r="32" spans="1:49" ht="15" customHeight="1" x14ac:dyDescent="0.35">
      <c r="A32" s="19" t="s">
        <v>19</v>
      </c>
      <c r="B32" s="19" t="s">
        <v>2</v>
      </c>
      <c r="C32" s="19"/>
      <c r="D32" s="191">
        <v>3</v>
      </c>
      <c r="E32" s="191">
        <v>7.5</v>
      </c>
      <c r="F32" s="191">
        <v>0</v>
      </c>
      <c r="G32" s="79">
        <f>SUM(D32:F32)</f>
        <v>10.5</v>
      </c>
      <c r="H32" s="80">
        <f>SUM(J32:AS32)/7.5</f>
        <v>0</v>
      </c>
      <c r="I32" s="113">
        <f>H32/G32</f>
        <v>0</v>
      </c>
      <c r="J32" s="48">
        <f t="shared" ref="J32:AS32" si="6">SUM(J33:J36)</f>
        <v>0</v>
      </c>
      <c r="K32" s="48">
        <f t="shared" si="6"/>
        <v>0</v>
      </c>
      <c r="L32" s="48">
        <f t="shared" si="6"/>
        <v>0</v>
      </c>
      <c r="M32" s="48">
        <f t="shared" si="6"/>
        <v>0</v>
      </c>
      <c r="N32" s="48">
        <f t="shared" si="6"/>
        <v>0</v>
      </c>
      <c r="O32" s="48">
        <f t="shared" si="6"/>
        <v>0</v>
      </c>
      <c r="P32" s="48">
        <f t="shared" si="6"/>
        <v>0</v>
      </c>
      <c r="Q32" s="48">
        <f t="shared" si="6"/>
        <v>0</v>
      </c>
      <c r="R32" s="48">
        <f t="shared" si="6"/>
        <v>0</v>
      </c>
      <c r="S32" s="48">
        <f t="shared" si="6"/>
        <v>0</v>
      </c>
      <c r="T32" s="48">
        <f t="shared" si="6"/>
        <v>0</v>
      </c>
      <c r="U32" s="48">
        <f t="shared" si="6"/>
        <v>0</v>
      </c>
      <c r="V32" s="48">
        <f t="shared" si="6"/>
        <v>0</v>
      </c>
      <c r="W32" s="48">
        <f t="shared" si="6"/>
        <v>0</v>
      </c>
      <c r="X32" s="48">
        <f t="shared" si="6"/>
        <v>0</v>
      </c>
      <c r="Y32" s="48">
        <f t="shared" si="6"/>
        <v>0</v>
      </c>
      <c r="Z32" s="48">
        <f t="shared" si="6"/>
        <v>0</v>
      </c>
      <c r="AA32" s="48">
        <f t="shared" si="6"/>
        <v>0</v>
      </c>
      <c r="AB32" s="48">
        <f t="shared" si="6"/>
        <v>0</v>
      </c>
      <c r="AC32" s="48">
        <f t="shared" si="6"/>
        <v>0</v>
      </c>
      <c r="AD32" s="48">
        <f t="shared" si="6"/>
        <v>0</v>
      </c>
      <c r="AE32" s="48">
        <f t="shared" si="6"/>
        <v>0</v>
      </c>
      <c r="AF32" s="48">
        <f t="shared" si="6"/>
        <v>0</v>
      </c>
      <c r="AG32" s="48">
        <f t="shared" si="6"/>
        <v>0</v>
      </c>
      <c r="AH32" s="48">
        <f t="shared" si="6"/>
        <v>0</v>
      </c>
      <c r="AI32" s="48">
        <f t="shared" si="6"/>
        <v>0</v>
      </c>
      <c r="AJ32" s="48">
        <f t="shared" si="6"/>
        <v>0</v>
      </c>
      <c r="AK32" s="48">
        <f t="shared" si="6"/>
        <v>0</v>
      </c>
      <c r="AL32" s="48">
        <f t="shared" si="6"/>
        <v>0</v>
      </c>
      <c r="AM32" s="48">
        <f t="shared" si="6"/>
        <v>0</v>
      </c>
      <c r="AN32" s="48">
        <f t="shared" si="6"/>
        <v>0</v>
      </c>
      <c r="AO32" s="48">
        <f t="shared" si="6"/>
        <v>0</v>
      </c>
      <c r="AP32" s="48">
        <f t="shared" si="6"/>
        <v>0</v>
      </c>
      <c r="AQ32" s="48">
        <f t="shared" si="6"/>
        <v>0</v>
      </c>
      <c r="AR32" s="48">
        <f t="shared" si="6"/>
        <v>0</v>
      </c>
      <c r="AS32" s="48">
        <f t="shared" si="6"/>
        <v>0</v>
      </c>
      <c r="AU32" s="48">
        <f t="shared" si="2"/>
        <v>0</v>
      </c>
      <c r="AV32" s="48">
        <f t="shared" si="3"/>
        <v>0</v>
      </c>
      <c r="AW32" s="48">
        <f t="shared" si="4"/>
        <v>0</v>
      </c>
    </row>
    <row r="33" spans="1:49" ht="15" customHeight="1" x14ac:dyDescent="0.3">
      <c r="A33" s="10"/>
      <c r="B33" s="12" t="s">
        <v>90</v>
      </c>
      <c r="C33" s="14" t="s">
        <v>89</v>
      </c>
      <c r="D33" s="7"/>
      <c r="E33" s="123" t="s">
        <v>148</v>
      </c>
      <c r="F33" s="106"/>
      <c r="G33" s="107">
        <f>G32/G$3</f>
        <v>8.7136929460580909E-2</v>
      </c>
      <c r="H33" s="108" t="e">
        <f>H32/H$3</f>
        <v>#DIV/0!</v>
      </c>
      <c r="I33" s="56"/>
      <c r="J33" s="187"/>
      <c r="K33" s="187"/>
      <c r="L33" s="183"/>
      <c r="M33" s="183"/>
      <c r="N33" s="183"/>
      <c r="O33" s="183"/>
      <c r="P33" s="183"/>
      <c r="Q33" s="183"/>
      <c r="R33" s="183"/>
      <c r="S33" s="183"/>
      <c r="T33" s="183"/>
      <c r="U33" s="183"/>
      <c r="V33" s="183"/>
      <c r="W33" s="183"/>
      <c r="X33" s="183"/>
      <c r="Y33" s="183"/>
      <c r="Z33" s="183"/>
      <c r="AA33" s="183"/>
      <c r="AB33" s="183"/>
      <c r="AC33" s="183"/>
      <c r="AD33" s="183"/>
      <c r="AE33" s="183"/>
      <c r="AF33" s="183"/>
      <c r="AG33" s="183"/>
      <c r="AH33" s="183"/>
      <c r="AI33" s="183"/>
      <c r="AJ33" s="183"/>
      <c r="AK33" s="183"/>
      <c r="AL33" s="183"/>
      <c r="AM33" s="183"/>
      <c r="AN33" s="183"/>
      <c r="AO33" s="183"/>
      <c r="AP33" s="183"/>
      <c r="AQ33" s="183"/>
      <c r="AR33" s="183"/>
      <c r="AS33" s="183"/>
      <c r="AU33" s="34">
        <f t="shared" si="2"/>
        <v>0</v>
      </c>
      <c r="AV33" s="34">
        <f t="shared" si="3"/>
        <v>0</v>
      </c>
      <c r="AW33" s="34">
        <f t="shared" si="4"/>
        <v>0</v>
      </c>
    </row>
    <row r="34" spans="1:49" ht="15" customHeight="1" x14ac:dyDescent="0.35">
      <c r="A34" s="10"/>
      <c r="B34" s="12" t="s">
        <v>91</v>
      </c>
      <c r="C34" s="14" t="s">
        <v>52</v>
      </c>
      <c r="D34" s="7"/>
      <c r="E34" s="8"/>
      <c r="F34" s="8"/>
      <c r="G34" s="76"/>
      <c r="H34" s="56"/>
      <c r="I34" s="56"/>
      <c r="J34" s="187"/>
      <c r="K34" s="187"/>
      <c r="L34" s="181"/>
      <c r="M34" s="183"/>
      <c r="N34" s="183"/>
      <c r="O34" s="183"/>
      <c r="P34" s="183"/>
      <c r="Q34" s="183"/>
      <c r="R34" s="183"/>
      <c r="S34" s="183"/>
      <c r="T34" s="183"/>
      <c r="U34" s="183"/>
      <c r="V34" s="187"/>
      <c r="W34" s="183"/>
      <c r="X34" s="183"/>
      <c r="Y34" s="183"/>
      <c r="Z34" s="183"/>
      <c r="AA34" s="183"/>
      <c r="AB34" s="183"/>
      <c r="AC34" s="183"/>
      <c r="AD34" s="183"/>
      <c r="AE34" s="183"/>
      <c r="AF34" s="183"/>
      <c r="AG34" s="183"/>
      <c r="AH34" s="187"/>
      <c r="AI34" s="183"/>
      <c r="AJ34" s="183"/>
      <c r="AK34" s="183"/>
      <c r="AL34" s="183"/>
      <c r="AM34" s="183"/>
      <c r="AN34" s="183"/>
      <c r="AO34" s="183"/>
      <c r="AP34" s="183"/>
      <c r="AQ34" s="183"/>
      <c r="AR34" s="183"/>
      <c r="AS34" s="183"/>
      <c r="AU34" s="34">
        <f t="shared" si="2"/>
        <v>0</v>
      </c>
      <c r="AV34" s="34">
        <f t="shared" si="3"/>
        <v>0</v>
      </c>
      <c r="AW34" s="34">
        <f t="shared" si="4"/>
        <v>0</v>
      </c>
    </row>
    <row r="35" spans="1:49" ht="15" customHeight="1" x14ac:dyDescent="0.35">
      <c r="A35" s="10"/>
      <c r="B35" s="12" t="s">
        <v>92</v>
      </c>
      <c r="C35" s="14" t="s">
        <v>47</v>
      </c>
      <c r="D35" s="7"/>
      <c r="E35" s="8"/>
      <c r="F35" s="8"/>
      <c r="G35" s="76"/>
      <c r="H35" s="56"/>
      <c r="I35" s="56"/>
      <c r="J35" s="183"/>
      <c r="K35" s="183"/>
      <c r="L35" s="183"/>
      <c r="M35" s="187"/>
      <c r="N35" s="187"/>
      <c r="O35" s="181"/>
      <c r="P35" s="181"/>
      <c r="Q35" s="183"/>
      <c r="R35" s="183"/>
      <c r="S35" s="183"/>
      <c r="T35" s="183"/>
      <c r="U35" s="183"/>
      <c r="V35" s="183"/>
      <c r="W35" s="183"/>
      <c r="X35" s="183"/>
      <c r="Y35" s="183"/>
      <c r="Z35" s="183"/>
      <c r="AA35" s="183"/>
      <c r="AB35" s="183"/>
      <c r="AC35" s="183"/>
      <c r="AD35" s="188"/>
      <c r="AE35" s="182"/>
      <c r="AF35" s="183"/>
      <c r="AG35" s="183"/>
      <c r="AH35" s="183"/>
      <c r="AI35" s="183"/>
      <c r="AJ35" s="183"/>
      <c r="AK35" s="183"/>
      <c r="AL35" s="183"/>
      <c r="AM35" s="183"/>
      <c r="AN35" s="183"/>
      <c r="AO35" s="183"/>
      <c r="AP35" s="183"/>
      <c r="AQ35" s="183"/>
      <c r="AR35" s="183"/>
      <c r="AS35" s="183"/>
      <c r="AU35" s="34">
        <f t="shared" si="2"/>
        <v>0</v>
      </c>
      <c r="AV35" s="34">
        <f t="shared" si="3"/>
        <v>0</v>
      </c>
      <c r="AW35" s="34">
        <f t="shared" si="4"/>
        <v>0</v>
      </c>
    </row>
    <row r="36" spans="1:49" ht="15" customHeight="1" x14ac:dyDescent="0.35">
      <c r="A36" s="10"/>
      <c r="B36" s="12" t="s">
        <v>93</v>
      </c>
      <c r="C36" s="14" t="s">
        <v>37</v>
      </c>
      <c r="D36" s="7"/>
      <c r="E36" s="8"/>
      <c r="F36" s="8"/>
      <c r="G36" s="76"/>
      <c r="H36" s="56"/>
      <c r="I36" s="56"/>
      <c r="J36" s="183"/>
      <c r="K36" s="183"/>
      <c r="L36" s="183"/>
      <c r="M36" s="183"/>
      <c r="N36" s="183"/>
      <c r="O36" s="183"/>
      <c r="P36" s="183"/>
      <c r="Q36" s="187"/>
      <c r="R36" s="182"/>
      <c r="S36" s="182"/>
      <c r="T36" s="181"/>
      <c r="U36" s="187"/>
      <c r="V36" s="187"/>
      <c r="W36" s="181"/>
      <c r="X36" s="181"/>
      <c r="Y36" s="187"/>
      <c r="Z36" s="181"/>
      <c r="AA36" s="181"/>
      <c r="AB36" s="181"/>
      <c r="AC36" s="187"/>
      <c r="AD36" s="182"/>
      <c r="AE36" s="182"/>
      <c r="AF36" s="181"/>
      <c r="AG36" s="194"/>
      <c r="AH36" s="187"/>
      <c r="AI36" s="181"/>
      <c r="AJ36" s="181"/>
      <c r="AK36" s="187"/>
      <c r="AL36" s="181"/>
      <c r="AM36" s="181"/>
      <c r="AN36" s="181"/>
      <c r="AO36" s="187"/>
      <c r="AP36" s="182"/>
      <c r="AQ36" s="182"/>
      <c r="AR36" s="181"/>
      <c r="AS36" s="181"/>
      <c r="AU36" s="132">
        <f t="shared" si="2"/>
        <v>0</v>
      </c>
      <c r="AV36" s="132">
        <f t="shared" si="3"/>
        <v>0</v>
      </c>
      <c r="AW36" s="132">
        <f t="shared" si="4"/>
        <v>0</v>
      </c>
    </row>
    <row r="37" spans="1:49" ht="15" customHeight="1" x14ac:dyDescent="0.35">
      <c r="A37" s="20" t="s">
        <v>20</v>
      </c>
      <c r="B37" s="21" t="s">
        <v>3</v>
      </c>
      <c r="C37" s="20"/>
      <c r="D37" s="192">
        <v>4</v>
      </c>
      <c r="E37" s="192">
        <v>10</v>
      </c>
      <c r="F37" s="192">
        <v>0</v>
      </c>
      <c r="G37" s="81">
        <f>SUM(D37:F37)</f>
        <v>14</v>
      </c>
      <c r="H37" s="82">
        <f>SUM(J37:AS37)/7.5</f>
        <v>0</v>
      </c>
      <c r="I37" s="114">
        <f>H37/G37</f>
        <v>0</v>
      </c>
      <c r="J37" s="49">
        <f t="shared" ref="J37:AS37" si="7">SUM(J38:J42)</f>
        <v>0</v>
      </c>
      <c r="K37" s="49">
        <f t="shared" si="7"/>
        <v>0</v>
      </c>
      <c r="L37" s="49">
        <f t="shared" si="7"/>
        <v>0</v>
      </c>
      <c r="M37" s="49">
        <f t="shared" si="7"/>
        <v>0</v>
      </c>
      <c r="N37" s="49">
        <f t="shared" si="7"/>
        <v>0</v>
      </c>
      <c r="O37" s="49">
        <f t="shared" si="7"/>
        <v>0</v>
      </c>
      <c r="P37" s="49">
        <f t="shared" si="7"/>
        <v>0</v>
      </c>
      <c r="Q37" s="49">
        <f t="shared" si="7"/>
        <v>0</v>
      </c>
      <c r="R37" s="49">
        <f t="shared" si="7"/>
        <v>0</v>
      </c>
      <c r="S37" s="49">
        <f t="shared" si="7"/>
        <v>0</v>
      </c>
      <c r="T37" s="49">
        <f t="shared" si="7"/>
        <v>0</v>
      </c>
      <c r="U37" s="49">
        <f t="shared" si="7"/>
        <v>0</v>
      </c>
      <c r="V37" s="49">
        <f t="shared" si="7"/>
        <v>0</v>
      </c>
      <c r="W37" s="49">
        <f t="shared" si="7"/>
        <v>0</v>
      </c>
      <c r="X37" s="49">
        <f t="shared" si="7"/>
        <v>0</v>
      </c>
      <c r="Y37" s="49">
        <f t="shared" si="7"/>
        <v>0</v>
      </c>
      <c r="Z37" s="49">
        <f t="shared" si="7"/>
        <v>0</v>
      </c>
      <c r="AA37" s="49">
        <f t="shared" si="7"/>
        <v>0</v>
      </c>
      <c r="AB37" s="49">
        <f t="shared" si="7"/>
        <v>0</v>
      </c>
      <c r="AC37" s="49">
        <f t="shared" si="7"/>
        <v>0</v>
      </c>
      <c r="AD37" s="49">
        <f t="shared" si="7"/>
        <v>0</v>
      </c>
      <c r="AE37" s="49">
        <f t="shared" si="7"/>
        <v>0</v>
      </c>
      <c r="AF37" s="49">
        <f t="shared" si="7"/>
        <v>0</v>
      </c>
      <c r="AG37" s="49">
        <f t="shared" si="7"/>
        <v>0</v>
      </c>
      <c r="AH37" s="49">
        <f t="shared" si="7"/>
        <v>0</v>
      </c>
      <c r="AI37" s="49">
        <f t="shared" si="7"/>
        <v>0</v>
      </c>
      <c r="AJ37" s="49">
        <f t="shared" si="7"/>
        <v>0</v>
      </c>
      <c r="AK37" s="49">
        <f t="shared" si="7"/>
        <v>0</v>
      </c>
      <c r="AL37" s="49">
        <f t="shared" si="7"/>
        <v>0</v>
      </c>
      <c r="AM37" s="49">
        <f t="shared" si="7"/>
        <v>0</v>
      </c>
      <c r="AN37" s="49">
        <f t="shared" si="7"/>
        <v>0</v>
      </c>
      <c r="AO37" s="49">
        <f t="shared" si="7"/>
        <v>0</v>
      </c>
      <c r="AP37" s="49">
        <f t="shared" si="7"/>
        <v>0</v>
      </c>
      <c r="AQ37" s="49">
        <f t="shared" si="7"/>
        <v>0</v>
      </c>
      <c r="AR37" s="49">
        <f t="shared" si="7"/>
        <v>0</v>
      </c>
      <c r="AS37" s="49">
        <f t="shared" si="7"/>
        <v>0</v>
      </c>
      <c r="AU37" s="49">
        <f t="shared" si="2"/>
        <v>0</v>
      </c>
      <c r="AV37" s="49">
        <f t="shared" si="3"/>
        <v>0</v>
      </c>
      <c r="AW37" s="49">
        <f t="shared" si="4"/>
        <v>0</v>
      </c>
    </row>
    <row r="38" spans="1:49" ht="15" customHeight="1" x14ac:dyDescent="0.3">
      <c r="A38" s="11"/>
      <c r="B38" s="12" t="s">
        <v>94</v>
      </c>
      <c r="C38" s="14" t="s">
        <v>61</v>
      </c>
      <c r="D38" s="3"/>
      <c r="E38" s="124" t="s">
        <v>148</v>
      </c>
      <c r="F38" s="115"/>
      <c r="G38" s="116">
        <f>G37/G$3</f>
        <v>0.11618257261410789</v>
      </c>
      <c r="H38" s="117" t="e">
        <f>H37/H$3</f>
        <v>#DIV/0!</v>
      </c>
      <c r="I38" s="56"/>
      <c r="J38" s="181"/>
      <c r="K38" s="181"/>
      <c r="L38" s="181"/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Y38" s="182"/>
      <c r="Z38" s="182"/>
      <c r="AA38" s="182"/>
      <c r="AB38" s="182"/>
      <c r="AC38" s="182"/>
      <c r="AD38" s="182"/>
      <c r="AE38" s="182"/>
      <c r="AF38" s="182"/>
      <c r="AG38" s="182"/>
      <c r="AH38" s="182"/>
      <c r="AI38" s="182"/>
      <c r="AJ38" s="182"/>
      <c r="AK38" s="182"/>
      <c r="AL38" s="182"/>
      <c r="AM38" s="182"/>
      <c r="AN38" s="182"/>
      <c r="AO38" s="182"/>
      <c r="AP38" s="182"/>
      <c r="AQ38" s="182"/>
      <c r="AR38" s="182"/>
      <c r="AS38" s="182"/>
      <c r="AU38" s="132">
        <f t="shared" si="2"/>
        <v>0</v>
      </c>
      <c r="AV38" s="132">
        <f t="shared" si="3"/>
        <v>0</v>
      </c>
      <c r="AW38" s="132">
        <f t="shared" si="4"/>
        <v>0</v>
      </c>
    </row>
    <row r="39" spans="1:49" ht="15" customHeight="1" x14ac:dyDescent="0.35">
      <c r="A39" s="11"/>
      <c r="B39" s="12" t="s">
        <v>95</v>
      </c>
      <c r="C39" s="14" t="s">
        <v>38</v>
      </c>
      <c r="D39" s="3"/>
      <c r="E39" s="8"/>
      <c r="F39" s="8"/>
      <c r="G39" s="76"/>
      <c r="H39" s="56"/>
      <c r="I39" s="56"/>
      <c r="J39" s="183"/>
      <c r="K39" s="183"/>
      <c r="L39" s="183"/>
      <c r="M39" s="183"/>
      <c r="N39" s="183"/>
      <c r="O39" s="187"/>
      <c r="P39" s="187"/>
      <c r="Q39" s="187"/>
      <c r="R39" s="187"/>
      <c r="S39" s="188"/>
      <c r="T39" s="188"/>
      <c r="U39" s="188"/>
      <c r="V39" s="188"/>
      <c r="W39" s="188"/>
      <c r="X39" s="188"/>
      <c r="Y39" s="188"/>
      <c r="Z39" s="188"/>
      <c r="AA39" s="188"/>
      <c r="AB39" s="188"/>
      <c r="AC39" s="188"/>
      <c r="AD39" s="188"/>
      <c r="AE39" s="188"/>
      <c r="AF39" s="188"/>
      <c r="AG39" s="188"/>
      <c r="AH39" s="188"/>
      <c r="AI39" s="188"/>
      <c r="AJ39" s="188"/>
      <c r="AK39" s="188"/>
      <c r="AL39" s="188"/>
      <c r="AM39" s="188"/>
      <c r="AN39" s="188"/>
      <c r="AO39" s="188"/>
      <c r="AP39" s="187"/>
      <c r="AQ39" s="187"/>
      <c r="AR39" s="187"/>
      <c r="AS39" s="187"/>
      <c r="AU39" s="132">
        <f t="shared" si="2"/>
        <v>0</v>
      </c>
      <c r="AV39" s="132">
        <f t="shared" si="3"/>
        <v>0</v>
      </c>
      <c r="AW39" s="132">
        <f t="shared" si="4"/>
        <v>0</v>
      </c>
    </row>
    <row r="40" spans="1:49" ht="15" customHeight="1" x14ac:dyDescent="0.35">
      <c r="A40" s="11"/>
      <c r="B40" s="12" t="s">
        <v>96</v>
      </c>
      <c r="C40" s="14" t="s">
        <v>39</v>
      </c>
      <c r="D40" s="3"/>
      <c r="E40" s="8"/>
      <c r="F40" s="8"/>
      <c r="G40" s="76"/>
      <c r="H40" s="56"/>
      <c r="I40" s="56"/>
      <c r="J40" s="183"/>
      <c r="K40" s="183"/>
      <c r="L40" s="183"/>
      <c r="M40" s="183"/>
      <c r="N40" s="183"/>
      <c r="O40" s="187"/>
      <c r="P40" s="187"/>
      <c r="Q40" s="187"/>
      <c r="R40" s="188"/>
      <c r="S40" s="188"/>
      <c r="T40" s="187"/>
      <c r="U40" s="187"/>
      <c r="V40" s="187"/>
      <c r="W40" s="187"/>
      <c r="X40" s="187"/>
      <c r="Y40" s="187"/>
      <c r="Z40" s="187"/>
      <c r="AA40" s="187"/>
      <c r="AB40" s="187"/>
      <c r="AC40" s="187"/>
      <c r="AD40" s="188"/>
      <c r="AE40" s="188"/>
      <c r="AF40" s="187"/>
      <c r="AG40" s="187"/>
      <c r="AH40" s="187"/>
      <c r="AI40" s="187"/>
      <c r="AJ40" s="187"/>
      <c r="AK40" s="187"/>
      <c r="AL40" s="187"/>
      <c r="AM40" s="187"/>
      <c r="AN40" s="187"/>
      <c r="AO40" s="187"/>
      <c r="AP40" s="188"/>
      <c r="AQ40" s="188"/>
      <c r="AR40" s="187"/>
      <c r="AS40" s="187"/>
      <c r="AU40" s="132">
        <f t="shared" si="2"/>
        <v>0</v>
      </c>
      <c r="AV40" s="132">
        <f t="shared" si="3"/>
        <v>0</v>
      </c>
      <c r="AW40" s="132">
        <f t="shared" si="4"/>
        <v>0</v>
      </c>
    </row>
    <row r="41" spans="1:49" ht="15" customHeight="1" x14ac:dyDescent="0.35">
      <c r="A41" s="11"/>
      <c r="B41" s="12" t="s">
        <v>97</v>
      </c>
      <c r="C41" s="14" t="s">
        <v>56</v>
      </c>
      <c r="D41" s="3"/>
      <c r="E41" s="8"/>
      <c r="F41" s="8"/>
      <c r="G41" s="76"/>
      <c r="H41" s="56"/>
      <c r="I41" s="56"/>
      <c r="J41" s="183"/>
      <c r="K41" s="183"/>
      <c r="L41" s="183"/>
      <c r="M41" s="183"/>
      <c r="N41" s="183"/>
      <c r="O41" s="181"/>
      <c r="P41" s="181"/>
      <c r="Q41" s="181"/>
      <c r="R41" s="182"/>
      <c r="S41" s="182"/>
      <c r="T41" s="181"/>
      <c r="U41" s="181"/>
      <c r="V41" s="181"/>
      <c r="W41" s="181"/>
      <c r="X41" s="181"/>
      <c r="Y41" s="181"/>
      <c r="Z41" s="181"/>
      <c r="AA41" s="181"/>
      <c r="AB41" s="181"/>
      <c r="AC41" s="181"/>
      <c r="AD41" s="182"/>
      <c r="AE41" s="182"/>
      <c r="AF41" s="181"/>
      <c r="AG41" s="181"/>
      <c r="AH41" s="181"/>
      <c r="AI41" s="181"/>
      <c r="AJ41" s="181"/>
      <c r="AK41" s="181"/>
      <c r="AL41" s="181"/>
      <c r="AM41" s="181"/>
      <c r="AN41" s="181"/>
      <c r="AO41" s="181"/>
      <c r="AP41" s="182"/>
      <c r="AQ41" s="182"/>
      <c r="AR41" s="181"/>
      <c r="AS41" s="181"/>
      <c r="AU41" s="132">
        <f t="shared" si="2"/>
        <v>0</v>
      </c>
      <c r="AV41" s="132">
        <f t="shared" si="3"/>
        <v>0</v>
      </c>
      <c r="AW41" s="132">
        <f t="shared" si="4"/>
        <v>0</v>
      </c>
    </row>
    <row r="42" spans="1:49" ht="15" customHeight="1" x14ac:dyDescent="0.35">
      <c r="A42" s="11"/>
      <c r="B42" s="12" t="s">
        <v>98</v>
      </c>
      <c r="C42" s="14" t="s">
        <v>40</v>
      </c>
      <c r="D42" s="3"/>
      <c r="E42" s="8"/>
      <c r="F42" s="8"/>
      <c r="G42" s="76"/>
      <c r="H42" s="56"/>
      <c r="I42" s="56"/>
      <c r="J42" s="183"/>
      <c r="K42" s="183"/>
      <c r="L42" s="183"/>
      <c r="M42" s="183"/>
      <c r="N42" s="183"/>
      <c r="O42" s="183"/>
      <c r="P42" s="188"/>
      <c r="Q42" s="188"/>
      <c r="R42" s="182"/>
      <c r="S42" s="182"/>
      <c r="T42" s="188"/>
      <c r="U42" s="188"/>
      <c r="V42" s="187"/>
      <c r="W42" s="181"/>
      <c r="X42" s="181"/>
      <c r="Y42" s="187"/>
      <c r="Z42" s="181"/>
      <c r="AA42" s="181"/>
      <c r="AB42" s="181"/>
      <c r="AC42" s="187"/>
      <c r="AD42" s="181"/>
      <c r="AE42" s="181"/>
      <c r="AF42" s="187"/>
      <c r="AG42" s="181"/>
      <c r="AH42" s="187"/>
      <c r="AI42" s="181"/>
      <c r="AJ42" s="181"/>
      <c r="AK42" s="187"/>
      <c r="AL42" s="181"/>
      <c r="AM42" s="181"/>
      <c r="AN42" s="181"/>
      <c r="AO42" s="187"/>
      <c r="AP42" s="181"/>
      <c r="AQ42" s="181"/>
      <c r="AR42" s="187"/>
      <c r="AS42" s="187"/>
      <c r="AT42" s="3"/>
      <c r="AU42" s="132">
        <f t="shared" si="2"/>
        <v>0</v>
      </c>
      <c r="AV42" s="132">
        <f t="shared" si="3"/>
        <v>0</v>
      </c>
      <c r="AW42" s="132">
        <f t="shared" si="4"/>
        <v>0</v>
      </c>
    </row>
    <row r="43" spans="1:49" ht="15" customHeight="1" x14ac:dyDescent="0.35">
      <c r="A43" s="38" t="s">
        <v>21</v>
      </c>
      <c r="B43" s="39" t="s">
        <v>4</v>
      </c>
      <c r="C43" s="38"/>
      <c r="D43" s="193">
        <v>1</v>
      </c>
      <c r="E43" s="193">
        <v>0</v>
      </c>
      <c r="F43" s="193">
        <v>9</v>
      </c>
      <c r="G43" s="83">
        <f>SUM(D43:F43)</f>
        <v>10</v>
      </c>
      <c r="H43" s="84">
        <f>SUM(J43:AS43)/7.5</f>
        <v>0</v>
      </c>
      <c r="I43" s="118">
        <f>H43/G43</f>
        <v>0</v>
      </c>
      <c r="J43" s="50">
        <f t="shared" ref="J43:AS43" si="8">SUM(J44:J48)</f>
        <v>0</v>
      </c>
      <c r="K43" s="50">
        <f t="shared" si="8"/>
        <v>0</v>
      </c>
      <c r="L43" s="50">
        <f t="shared" si="8"/>
        <v>0</v>
      </c>
      <c r="M43" s="50">
        <f t="shared" si="8"/>
        <v>0</v>
      </c>
      <c r="N43" s="50">
        <f t="shared" si="8"/>
        <v>0</v>
      </c>
      <c r="O43" s="50">
        <f t="shared" si="8"/>
        <v>0</v>
      </c>
      <c r="P43" s="50">
        <f t="shared" si="8"/>
        <v>0</v>
      </c>
      <c r="Q43" s="50">
        <f t="shared" si="8"/>
        <v>0</v>
      </c>
      <c r="R43" s="50">
        <f t="shared" si="8"/>
        <v>0</v>
      </c>
      <c r="S43" s="50">
        <f t="shared" si="8"/>
        <v>0</v>
      </c>
      <c r="T43" s="50">
        <f t="shared" si="8"/>
        <v>0</v>
      </c>
      <c r="U43" s="50">
        <f t="shared" si="8"/>
        <v>0</v>
      </c>
      <c r="V43" s="50">
        <f t="shared" si="8"/>
        <v>0</v>
      </c>
      <c r="W43" s="50">
        <f t="shared" si="8"/>
        <v>0</v>
      </c>
      <c r="X43" s="50">
        <f t="shared" si="8"/>
        <v>0</v>
      </c>
      <c r="Y43" s="50">
        <f t="shared" si="8"/>
        <v>0</v>
      </c>
      <c r="Z43" s="50">
        <f t="shared" si="8"/>
        <v>0</v>
      </c>
      <c r="AA43" s="50">
        <f t="shared" si="8"/>
        <v>0</v>
      </c>
      <c r="AB43" s="50">
        <f t="shared" si="8"/>
        <v>0</v>
      </c>
      <c r="AC43" s="50">
        <f t="shared" si="8"/>
        <v>0</v>
      </c>
      <c r="AD43" s="50">
        <f t="shared" si="8"/>
        <v>0</v>
      </c>
      <c r="AE43" s="50">
        <f t="shared" si="8"/>
        <v>0</v>
      </c>
      <c r="AF43" s="50">
        <f t="shared" si="8"/>
        <v>0</v>
      </c>
      <c r="AG43" s="50">
        <f t="shared" si="8"/>
        <v>0</v>
      </c>
      <c r="AH43" s="50">
        <f t="shared" si="8"/>
        <v>0</v>
      </c>
      <c r="AI43" s="50">
        <f t="shared" si="8"/>
        <v>0</v>
      </c>
      <c r="AJ43" s="50">
        <f t="shared" si="8"/>
        <v>0</v>
      </c>
      <c r="AK43" s="50">
        <f t="shared" si="8"/>
        <v>0</v>
      </c>
      <c r="AL43" s="50">
        <f t="shared" si="8"/>
        <v>0</v>
      </c>
      <c r="AM43" s="50">
        <f t="shared" si="8"/>
        <v>0</v>
      </c>
      <c r="AN43" s="50">
        <f t="shared" si="8"/>
        <v>0</v>
      </c>
      <c r="AO43" s="50">
        <f t="shared" si="8"/>
        <v>0</v>
      </c>
      <c r="AP43" s="50">
        <f t="shared" si="8"/>
        <v>0</v>
      </c>
      <c r="AQ43" s="50">
        <f t="shared" si="8"/>
        <v>0</v>
      </c>
      <c r="AR43" s="50">
        <f t="shared" si="8"/>
        <v>0</v>
      </c>
      <c r="AS43" s="50">
        <f t="shared" si="8"/>
        <v>0</v>
      </c>
      <c r="AT43" s="3"/>
      <c r="AU43" s="50">
        <f t="shared" si="2"/>
        <v>0</v>
      </c>
      <c r="AV43" s="50">
        <f t="shared" si="3"/>
        <v>0</v>
      </c>
      <c r="AW43" s="50">
        <f t="shared" si="4"/>
        <v>0</v>
      </c>
    </row>
    <row r="44" spans="1:49" ht="15" customHeight="1" x14ac:dyDescent="0.3">
      <c r="A44" s="41"/>
      <c r="B44" s="57" t="s">
        <v>99</v>
      </c>
      <c r="C44" s="14" t="s">
        <v>62</v>
      </c>
      <c r="D44" s="8"/>
      <c r="E44" s="125" t="s">
        <v>148</v>
      </c>
      <c r="F44" s="119"/>
      <c r="G44" s="120">
        <f>G43/G$3</f>
        <v>8.2987551867219914E-2</v>
      </c>
      <c r="H44" s="121" t="e">
        <f>H43/H$3</f>
        <v>#DIV/0!</v>
      </c>
      <c r="I44" s="5"/>
      <c r="J44" s="181"/>
      <c r="K44" s="181"/>
      <c r="L44" s="182"/>
      <c r="M44" s="182"/>
      <c r="N44" s="182"/>
      <c r="O44" s="182"/>
      <c r="P44" s="182"/>
      <c r="Q44" s="182"/>
      <c r="R44" s="182"/>
      <c r="S44" s="182"/>
      <c r="T44" s="182"/>
      <c r="U44" s="182"/>
      <c r="V44" s="182"/>
      <c r="W44" s="182"/>
      <c r="X44" s="182"/>
      <c r="Y44" s="181"/>
      <c r="Z44" s="181"/>
      <c r="AA44" s="181"/>
      <c r="AB44" s="182"/>
      <c r="AC44" s="182"/>
      <c r="AD44" s="182"/>
      <c r="AE44" s="182"/>
      <c r="AF44" s="182"/>
      <c r="AG44" s="182"/>
      <c r="AH44" s="182"/>
      <c r="AI44" s="182"/>
      <c r="AJ44" s="182"/>
      <c r="AK44" s="182"/>
      <c r="AL44" s="182"/>
      <c r="AM44" s="182"/>
      <c r="AN44" s="182"/>
      <c r="AO44" s="182"/>
      <c r="AP44" s="182"/>
      <c r="AQ44" s="181"/>
      <c r="AR44" s="181"/>
      <c r="AS44" s="181"/>
      <c r="AT44" s="3"/>
      <c r="AU44" s="132">
        <f t="shared" si="2"/>
        <v>0</v>
      </c>
      <c r="AV44" s="132">
        <f t="shared" si="3"/>
        <v>0</v>
      </c>
      <c r="AW44" s="132">
        <f t="shared" si="4"/>
        <v>0</v>
      </c>
    </row>
    <row r="45" spans="1:49" ht="15" customHeight="1" x14ac:dyDescent="0.3">
      <c r="A45" s="41"/>
      <c r="B45" s="57" t="s">
        <v>100</v>
      </c>
      <c r="C45" s="14" t="s">
        <v>57</v>
      </c>
      <c r="D45" s="8"/>
      <c r="E45" s="8"/>
      <c r="F45" s="8"/>
      <c r="G45" s="4"/>
      <c r="H45" s="5"/>
      <c r="I45" s="5"/>
      <c r="J45" s="181"/>
      <c r="K45" s="181"/>
      <c r="L45" s="182"/>
      <c r="M45" s="182"/>
      <c r="N45" s="182"/>
      <c r="O45" s="182"/>
      <c r="P45" s="182"/>
      <c r="Q45" s="182"/>
      <c r="R45" s="182"/>
      <c r="S45" s="182"/>
      <c r="T45" s="182"/>
      <c r="U45" s="182"/>
      <c r="V45" s="182"/>
      <c r="W45" s="182"/>
      <c r="X45" s="182"/>
      <c r="Y45" s="181"/>
      <c r="Z45" s="181"/>
      <c r="AA45" s="181"/>
      <c r="AB45" s="182"/>
      <c r="AC45" s="182"/>
      <c r="AD45" s="182"/>
      <c r="AE45" s="182"/>
      <c r="AF45" s="182"/>
      <c r="AG45" s="182"/>
      <c r="AH45" s="182"/>
      <c r="AI45" s="182"/>
      <c r="AJ45" s="182"/>
      <c r="AK45" s="182"/>
      <c r="AL45" s="182"/>
      <c r="AM45" s="182"/>
      <c r="AN45" s="182"/>
      <c r="AO45" s="182"/>
      <c r="AP45" s="182"/>
      <c r="AQ45" s="181"/>
      <c r="AR45" s="181"/>
      <c r="AS45" s="181"/>
      <c r="AT45" s="3"/>
      <c r="AU45" s="132">
        <f t="shared" si="2"/>
        <v>0</v>
      </c>
      <c r="AV45" s="132">
        <f t="shared" si="3"/>
        <v>0</v>
      </c>
      <c r="AW45" s="132">
        <f t="shared" si="4"/>
        <v>0</v>
      </c>
    </row>
    <row r="46" spans="1:49" ht="15" customHeight="1" x14ac:dyDescent="0.3">
      <c r="A46" s="41"/>
      <c r="B46" s="57" t="s">
        <v>101</v>
      </c>
      <c r="C46" s="14" t="s">
        <v>53</v>
      </c>
      <c r="D46" s="8"/>
      <c r="E46" s="8"/>
      <c r="F46" s="8"/>
      <c r="G46" s="4"/>
      <c r="H46" s="5"/>
      <c r="I46" s="5"/>
      <c r="J46" s="187"/>
      <c r="K46" s="187"/>
      <c r="L46" s="182"/>
      <c r="M46" s="182"/>
      <c r="N46" s="188"/>
      <c r="O46" s="182"/>
      <c r="P46" s="182"/>
      <c r="Q46" s="188"/>
      <c r="R46" s="182"/>
      <c r="S46" s="182"/>
      <c r="T46" s="182"/>
      <c r="U46" s="188"/>
      <c r="V46" s="188"/>
      <c r="W46" s="182"/>
      <c r="X46" s="182"/>
      <c r="Y46" s="187"/>
      <c r="Z46" s="181"/>
      <c r="AA46" s="181"/>
      <c r="AB46" s="182"/>
      <c r="AC46" s="188"/>
      <c r="AD46" s="182"/>
      <c r="AE46" s="182"/>
      <c r="AF46" s="188"/>
      <c r="AG46" s="182"/>
      <c r="AH46" s="188"/>
      <c r="AI46" s="182"/>
      <c r="AJ46" s="182"/>
      <c r="AK46" s="188"/>
      <c r="AL46" s="182"/>
      <c r="AM46" s="182"/>
      <c r="AN46" s="182"/>
      <c r="AO46" s="188"/>
      <c r="AP46" s="182"/>
      <c r="AQ46" s="181"/>
      <c r="AR46" s="187"/>
      <c r="AS46" s="187"/>
      <c r="AT46" s="3"/>
      <c r="AU46" s="132">
        <f t="shared" si="2"/>
        <v>0</v>
      </c>
      <c r="AV46" s="132">
        <f t="shared" si="3"/>
        <v>0</v>
      </c>
      <c r="AW46" s="132">
        <f t="shared" si="4"/>
        <v>0</v>
      </c>
    </row>
    <row r="47" spans="1:49" ht="15" customHeight="1" x14ac:dyDescent="0.3">
      <c r="A47" s="41"/>
      <c r="B47" s="57" t="s">
        <v>102</v>
      </c>
      <c r="C47" s="13" t="s">
        <v>54</v>
      </c>
      <c r="D47" s="8"/>
      <c r="E47" s="8"/>
      <c r="F47" s="8"/>
      <c r="G47" s="4"/>
      <c r="H47" s="5"/>
      <c r="I47" s="5"/>
      <c r="J47" s="181"/>
      <c r="K47" s="181"/>
      <c r="L47" s="182"/>
      <c r="M47" s="182"/>
      <c r="N47" s="182"/>
      <c r="O47" s="182"/>
      <c r="P47" s="182"/>
      <c r="Q47" s="182"/>
      <c r="R47" s="182"/>
      <c r="S47" s="182"/>
      <c r="T47" s="182"/>
      <c r="U47" s="182"/>
      <c r="V47" s="182"/>
      <c r="W47" s="182"/>
      <c r="X47" s="182"/>
      <c r="Y47" s="181"/>
      <c r="Z47" s="181"/>
      <c r="AA47" s="181"/>
      <c r="AB47" s="182"/>
      <c r="AC47" s="182"/>
      <c r="AD47" s="182"/>
      <c r="AE47" s="182"/>
      <c r="AF47" s="182"/>
      <c r="AG47" s="182"/>
      <c r="AH47" s="182"/>
      <c r="AI47" s="182"/>
      <c r="AJ47" s="182"/>
      <c r="AK47" s="182"/>
      <c r="AL47" s="182"/>
      <c r="AM47" s="182"/>
      <c r="AN47" s="182"/>
      <c r="AO47" s="182"/>
      <c r="AP47" s="182"/>
      <c r="AQ47" s="181"/>
      <c r="AR47" s="181"/>
      <c r="AS47" s="181"/>
      <c r="AT47" s="3"/>
      <c r="AU47" s="132">
        <f t="shared" si="2"/>
        <v>0</v>
      </c>
      <c r="AV47" s="132">
        <f t="shared" si="3"/>
        <v>0</v>
      </c>
      <c r="AW47" s="132">
        <f t="shared" si="4"/>
        <v>0</v>
      </c>
    </row>
    <row r="48" spans="1:49" ht="15" customHeight="1" x14ac:dyDescent="0.3">
      <c r="A48" s="41"/>
      <c r="B48" s="57" t="s">
        <v>103</v>
      </c>
      <c r="C48" s="13" t="s">
        <v>55</v>
      </c>
      <c r="D48" s="7"/>
      <c r="E48" s="8"/>
      <c r="F48" s="8"/>
      <c r="G48" s="4"/>
      <c r="H48" s="5"/>
      <c r="I48" s="5"/>
      <c r="J48" s="181"/>
      <c r="K48" s="181"/>
      <c r="L48" s="182"/>
      <c r="M48" s="182"/>
      <c r="N48" s="182"/>
      <c r="O48" s="182"/>
      <c r="P48" s="182"/>
      <c r="Q48" s="182"/>
      <c r="R48" s="182"/>
      <c r="S48" s="182"/>
      <c r="T48" s="182"/>
      <c r="U48" s="182"/>
      <c r="V48" s="182"/>
      <c r="W48" s="182"/>
      <c r="X48" s="182"/>
      <c r="Y48" s="181"/>
      <c r="Z48" s="181"/>
      <c r="AA48" s="181"/>
      <c r="AB48" s="182"/>
      <c r="AC48" s="182"/>
      <c r="AD48" s="182"/>
      <c r="AE48" s="182"/>
      <c r="AF48" s="182"/>
      <c r="AG48" s="182"/>
      <c r="AH48" s="182"/>
      <c r="AI48" s="182"/>
      <c r="AJ48" s="182"/>
      <c r="AK48" s="182"/>
      <c r="AL48" s="182"/>
      <c r="AM48" s="182"/>
      <c r="AN48" s="182"/>
      <c r="AO48" s="182"/>
      <c r="AP48" s="182"/>
      <c r="AQ48" s="181"/>
      <c r="AR48" s="181"/>
      <c r="AS48" s="181"/>
      <c r="AT48" s="3"/>
      <c r="AU48" s="132">
        <f t="shared" si="2"/>
        <v>0</v>
      </c>
      <c r="AV48" s="132">
        <f t="shared" si="3"/>
        <v>0</v>
      </c>
      <c r="AW48" s="132">
        <f t="shared" si="4"/>
        <v>0</v>
      </c>
    </row>
    <row r="49" spans="1:46" ht="15" customHeight="1" x14ac:dyDescent="0.3">
      <c r="A49" s="12"/>
      <c r="B49" s="12"/>
      <c r="C49" s="13"/>
      <c r="D49" s="7"/>
      <c r="E49" s="8"/>
      <c r="F49" s="8"/>
      <c r="G49" s="4"/>
      <c r="H49" s="5"/>
      <c r="I49" s="5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"/>
    </row>
    <row r="50" spans="1:46" ht="15" customHeight="1" x14ac:dyDescent="0.3">
      <c r="A50" s="12"/>
      <c r="B50" s="12"/>
      <c r="C50" s="13"/>
      <c r="D50" s="7"/>
      <c r="E50" s="8"/>
      <c r="F50" s="8"/>
      <c r="G50" s="4"/>
      <c r="H50" s="5"/>
      <c r="I50" s="5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T50" s="3"/>
    </row>
    <row r="51" spans="1:46" ht="15" customHeight="1" x14ac:dyDescent="0.3">
      <c r="A51" s="22"/>
      <c r="B51" s="22"/>
      <c r="C51" s="23"/>
      <c r="D51" s="24"/>
      <c r="E51" s="25"/>
      <c r="F51" s="25"/>
      <c r="G51" s="26"/>
      <c r="H51" s="27"/>
      <c r="I51" s="27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</row>
    <row r="52" spans="1:46" ht="15" customHeight="1" x14ac:dyDescent="0.3"/>
    <row r="53" spans="1:46" ht="15" customHeight="1" x14ac:dyDescent="0.3"/>
    <row r="54" spans="1:46" ht="15" customHeight="1" x14ac:dyDescent="0.3"/>
    <row r="55" spans="1:46" ht="15" customHeight="1" x14ac:dyDescent="0.3"/>
    <row r="56" spans="1:46" ht="15" customHeight="1" x14ac:dyDescent="0.3"/>
    <row r="57" spans="1:46" ht="15" customHeight="1" x14ac:dyDescent="0.3"/>
    <row r="58" spans="1:46" ht="15" customHeight="1" x14ac:dyDescent="0.3"/>
    <row r="59" spans="1:46" ht="15" customHeight="1" x14ac:dyDescent="0.3"/>
    <row r="60" spans="1:46" ht="15" customHeight="1" x14ac:dyDescent="0.3"/>
    <row r="61" spans="1:46" ht="15" customHeight="1" x14ac:dyDescent="0.3"/>
    <row r="62" spans="1:46" ht="15" customHeight="1" x14ac:dyDescent="0.3"/>
    <row r="63" spans="1:46" ht="15" customHeight="1" x14ac:dyDescent="0.3"/>
    <row r="64" spans="1:46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</sheetData>
  <sheetProtection sheet="1" objects="1" scenarios="1"/>
  <mergeCells count="9">
    <mergeCell ref="A2:C2"/>
    <mergeCell ref="H1:H2"/>
    <mergeCell ref="D1:G1"/>
    <mergeCell ref="I1:I2"/>
    <mergeCell ref="AU1:AW1"/>
    <mergeCell ref="A1:C1"/>
    <mergeCell ref="J1:U1"/>
    <mergeCell ref="V1:AG1"/>
    <mergeCell ref="AH1:AS1"/>
  </mergeCells>
  <dataValidations disablePrompts="1" count="1">
    <dataValidation type="list" allowBlank="1" showInputMessage="1" showErrorMessage="1" error="Click arrow to select Work Package" prompt="Click arrow to select Work Package" sqref="B20 B4 B32 B37 B43">
      <formula1>WorkPackage</formula1>
    </dataValidation>
  </dataValidation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74"/>
  <sheetViews>
    <sheetView zoomScale="70" zoomScaleNormal="70" workbookViewId="0">
      <pane xSplit="9" ySplit="3" topLeftCell="J4" activePane="bottomRight" state="frozen"/>
      <selection activeCell="P14" sqref="P14"/>
      <selection pane="topRight" activeCell="P14" sqref="P14"/>
      <selection pane="bottomLeft" activeCell="P14" sqref="P14"/>
      <selection pane="bottomRight" activeCell="J4" sqref="J4"/>
    </sheetView>
  </sheetViews>
  <sheetFormatPr defaultRowHeight="14.4" x14ac:dyDescent="0.3"/>
  <cols>
    <col min="1" max="1" width="5.33203125" customWidth="1"/>
    <col min="2" max="2" width="18.5546875" customWidth="1"/>
    <col min="3" max="3" width="16.5546875" customWidth="1"/>
    <col min="4" max="9" width="6.21875" customWidth="1"/>
    <col min="10" max="45" width="5.5546875" customWidth="1"/>
  </cols>
  <sheetData>
    <row r="1" spans="1:49" ht="21.6" thickBot="1" x14ac:dyDescent="0.45">
      <c r="A1" s="205" t="s">
        <v>14</v>
      </c>
      <c r="B1" s="205"/>
      <c r="C1" s="206"/>
      <c r="D1" s="209" t="s">
        <v>150</v>
      </c>
      <c r="E1" s="210"/>
      <c r="F1" s="210"/>
      <c r="G1" s="210"/>
      <c r="H1" s="207" t="s">
        <v>144</v>
      </c>
      <c r="I1" s="211" t="s">
        <v>151</v>
      </c>
      <c r="J1" s="197" t="s">
        <v>145</v>
      </c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9" t="s">
        <v>146</v>
      </c>
      <c r="W1" s="200"/>
      <c r="X1" s="200"/>
      <c r="Y1" s="200"/>
      <c r="Z1" s="200"/>
      <c r="AA1" s="200"/>
      <c r="AB1" s="200"/>
      <c r="AC1" s="200"/>
      <c r="AD1" s="200"/>
      <c r="AE1" s="200"/>
      <c r="AF1" s="200"/>
      <c r="AG1" s="200"/>
      <c r="AH1" s="201" t="s">
        <v>147</v>
      </c>
      <c r="AI1" s="202"/>
      <c r="AJ1" s="202"/>
      <c r="AK1" s="202"/>
      <c r="AL1" s="202"/>
      <c r="AM1" s="202"/>
      <c r="AN1" s="202"/>
      <c r="AO1" s="202"/>
      <c r="AP1" s="202"/>
      <c r="AQ1" s="202"/>
      <c r="AR1" s="202"/>
      <c r="AS1" s="202"/>
      <c r="AU1" s="196" t="s">
        <v>156</v>
      </c>
      <c r="AV1" s="196"/>
      <c r="AW1" s="196"/>
    </row>
    <row r="2" spans="1:49" ht="48" customHeight="1" thickBot="1" x14ac:dyDescent="0.35">
      <c r="A2" s="203" t="s">
        <v>126</v>
      </c>
      <c r="B2" s="203"/>
      <c r="C2" s="204"/>
      <c r="D2" s="42" t="s">
        <v>142</v>
      </c>
      <c r="E2" s="51" t="s">
        <v>41</v>
      </c>
      <c r="F2" s="15" t="s">
        <v>16</v>
      </c>
      <c r="G2" s="95" t="s">
        <v>22</v>
      </c>
      <c r="H2" s="208"/>
      <c r="I2" s="212"/>
      <c r="J2" s="52" t="s">
        <v>129</v>
      </c>
      <c r="K2" s="52" t="s">
        <v>130</v>
      </c>
      <c r="L2" s="52" t="s">
        <v>131</v>
      </c>
      <c r="M2" s="52" t="s">
        <v>132</v>
      </c>
      <c r="N2" s="52" t="s">
        <v>133</v>
      </c>
      <c r="O2" s="52" t="s">
        <v>134</v>
      </c>
      <c r="P2" s="52" t="s">
        <v>135</v>
      </c>
      <c r="Q2" s="52" t="s">
        <v>136</v>
      </c>
      <c r="R2" s="52" t="s">
        <v>137</v>
      </c>
      <c r="S2" s="52" t="s">
        <v>138</v>
      </c>
      <c r="T2" s="52" t="s">
        <v>139</v>
      </c>
      <c r="U2" s="52" t="s">
        <v>140</v>
      </c>
      <c r="V2" s="53" t="s">
        <v>129</v>
      </c>
      <c r="W2" s="53" t="s">
        <v>130</v>
      </c>
      <c r="X2" s="53" t="s">
        <v>131</v>
      </c>
      <c r="Y2" s="53" t="s">
        <v>132</v>
      </c>
      <c r="Z2" s="53" t="s">
        <v>133</v>
      </c>
      <c r="AA2" s="53" t="s">
        <v>134</v>
      </c>
      <c r="AB2" s="53" t="s">
        <v>135</v>
      </c>
      <c r="AC2" s="53" t="s">
        <v>136</v>
      </c>
      <c r="AD2" s="53" t="s">
        <v>137</v>
      </c>
      <c r="AE2" s="53" t="s">
        <v>138</v>
      </c>
      <c r="AF2" s="53" t="s">
        <v>139</v>
      </c>
      <c r="AG2" s="53" t="s">
        <v>140</v>
      </c>
      <c r="AH2" s="54" t="s">
        <v>129</v>
      </c>
      <c r="AI2" s="54" t="s">
        <v>130</v>
      </c>
      <c r="AJ2" s="54" t="s">
        <v>131</v>
      </c>
      <c r="AK2" s="54" t="s">
        <v>132</v>
      </c>
      <c r="AL2" s="54" t="s">
        <v>133</v>
      </c>
      <c r="AM2" s="54" t="s">
        <v>134</v>
      </c>
      <c r="AN2" s="54" t="s">
        <v>135</v>
      </c>
      <c r="AO2" s="54" t="s">
        <v>136</v>
      </c>
      <c r="AP2" s="54" t="s">
        <v>137</v>
      </c>
      <c r="AQ2" s="54" t="s">
        <v>138</v>
      </c>
      <c r="AR2" s="54" t="s">
        <v>139</v>
      </c>
      <c r="AS2" s="54" t="s">
        <v>140</v>
      </c>
      <c r="AT2" s="2"/>
      <c r="AU2" s="68" t="s">
        <v>157</v>
      </c>
      <c r="AV2" s="69" t="s">
        <v>158</v>
      </c>
      <c r="AW2" s="70" t="s">
        <v>159</v>
      </c>
    </row>
    <row r="3" spans="1:49" ht="34.950000000000003" customHeight="1" x14ac:dyDescent="0.3">
      <c r="A3" s="94" t="s">
        <v>141</v>
      </c>
      <c r="B3" s="87"/>
      <c r="C3" s="87"/>
      <c r="D3" s="88">
        <f>D4+D20+D32+D37+D43</f>
        <v>24.5</v>
      </c>
      <c r="E3" s="88">
        <f t="shared" ref="E3:AS3" si="0">E4+E20+E32+E37+E43</f>
        <v>86</v>
      </c>
      <c r="F3" s="88">
        <f t="shared" si="0"/>
        <v>10</v>
      </c>
      <c r="G3" s="90">
        <f t="shared" si="0"/>
        <v>120.5</v>
      </c>
      <c r="H3" s="91">
        <f>SUM(J3:AS3)/7.5</f>
        <v>0</v>
      </c>
      <c r="I3" s="100">
        <f>H3/G3</f>
        <v>0</v>
      </c>
      <c r="J3" s="92">
        <f t="shared" si="0"/>
        <v>0</v>
      </c>
      <c r="K3" s="92">
        <f t="shared" si="0"/>
        <v>0</v>
      </c>
      <c r="L3" s="92">
        <f t="shared" si="0"/>
        <v>0</v>
      </c>
      <c r="M3" s="92">
        <f t="shared" si="0"/>
        <v>0</v>
      </c>
      <c r="N3" s="92">
        <f t="shared" si="0"/>
        <v>0</v>
      </c>
      <c r="O3" s="92">
        <f t="shared" si="0"/>
        <v>0</v>
      </c>
      <c r="P3" s="92">
        <f t="shared" si="0"/>
        <v>0</v>
      </c>
      <c r="Q3" s="92">
        <f t="shared" si="0"/>
        <v>0</v>
      </c>
      <c r="R3" s="92">
        <f t="shared" si="0"/>
        <v>0</v>
      </c>
      <c r="S3" s="92">
        <f t="shared" si="0"/>
        <v>0</v>
      </c>
      <c r="T3" s="92">
        <f t="shared" si="0"/>
        <v>0</v>
      </c>
      <c r="U3" s="92">
        <f t="shared" si="0"/>
        <v>0</v>
      </c>
      <c r="V3" s="92">
        <f t="shared" si="0"/>
        <v>0</v>
      </c>
      <c r="W3" s="92">
        <f t="shared" si="0"/>
        <v>0</v>
      </c>
      <c r="X3" s="92">
        <f t="shared" si="0"/>
        <v>0</v>
      </c>
      <c r="Y3" s="92">
        <f t="shared" si="0"/>
        <v>0</v>
      </c>
      <c r="Z3" s="92">
        <f t="shared" si="0"/>
        <v>0</v>
      </c>
      <c r="AA3" s="92">
        <f t="shared" si="0"/>
        <v>0</v>
      </c>
      <c r="AB3" s="92">
        <f t="shared" si="0"/>
        <v>0</v>
      </c>
      <c r="AC3" s="92">
        <f t="shared" si="0"/>
        <v>0</v>
      </c>
      <c r="AD3" s="92">
        <f t="shared" si="0"/>
        <v>0</v>
      </c>
      <c r="AE3" s="92">
        <f t="shared" si="0"/>
        <v>0</v>
      </c>
      <c r="AF3" s="92">
        <f t="shared" si="0"/>
        <v>0</v>
      </c>
      <c r="AG3" s="92">
        <f t="shared" si="0"/>
        <v>0</v>
      </c>
      <c r="AH3" s="92">
        <f t="shared" si="0"/>
        <v>0</v>
      </c>
      <c r="AI3" s="92">
        <f t="shared" si="0"/>
        <v>0</v>
      </c>
      <c r="AJ3" s="92">
        <f t="shared" si="0"/>
        <v>0</v>
      </c>
      <c r="AK3" s="92">
        <f t="shared" si="0"/>
        <v>0</v>
      </c>
      <c r="AL3" s="92">
        <f t="shared" si="0"/>
        <v>0</v>
      </c>
      <c r="AM3" s="92">
        <f t="shared" si="0"/>
        <v>0</v>
      </c>
      <c r="AN3" s="92">
        <f t="shared" si="0"/>
        <v>0</v>
      </c>
      <c r="AO3" s="92">
        <f t="shared" si="0"/>
        <v>0</v>
      </c>
      <c r="AP3" s="92">
        <f t="shared" si="0"/>
        <v>0</v>
      </c>
      <c r="AQ3" s="92">
        <f t="shared" si="0"/>
        <v>0</v>
      </c>
      <c r="AR3" s="92">
        <f t="shared" si="0"/>
        <v>0</v>
      </c>
      <c r="AS3" s="92">
        <f t="shared" si="0"/>
        <v>0</v>
      </c>
      <c r="AU3" s="92">
        <f>SUM(J3:U3)</f>
        <v>0</v>
      </c>
      <c r="AV3" s="92">
        <f>SUM(V3:AG3)</f>
        <v>0</v>
      </c>
      <c r="AW3" s="92">
        <f>SUM(AH3:AS3)</f>
        <v>0</v>
      </c>
    </row>
    <row r="4" spans="1:49" ht="15" customHeight="1" x14ac:dyDescent="0.35">
      <c r="A4" s="16" t="s">
        <v>17</v>
      </c>
      <c r="B4" s="17" t="s">
        <v>0</v>
      </c>
      <c r="C4" s="16"/>
      <c r="D4" s="180">
        <v>6</v>
      </c>
      <c r="E4" s="180">
        <v>13</v>
      </c>
      <c r="F4" s="180">
        <v>0.5</v>
      </c>
      <c r="G4" s="74">
        <f>SUM(D4:F4)</f>
        <v>19.5</v>
      </c>
      <c r="H4" s="75">
        <f>SUM(J4:AS4)/7.5</f>
        <v>0</v>
      </c>
      <c r="I4" s="98">
        <f>H4/G4</f>
        <v>0</v>
      </c>
      <c r="J4" s="46">
        <f t="shared" ref="J4:AS4" si="1">SUM(J5:J19)</f>
        <v>0</v>
      </c>
      <c r="K4" s="46">
        <f t="shared" si="1"/>
        <v>0</v>
      </c>
      <c r="L4" s="46">
        <f t="shared" si="1"/>
        <v>0</v>
      </c>
      <c r="M4" s="46">
        <f t="shared" si="1"/>
        <v>0</v>
      </c>
      <c r="N4" s="46">
        <f t="shared" si="1"/>
        <v>0</v>
      </c>
      <c r="O4" s="46">
        <f t="shared" si="1"/>
        <v>0</v>
      </c>
      <c r="P4" s="46">
        <f t="shared" si="1"/>
        <v>0</v>
      </c>
      <c r="Q4" s="46">
        <f t="shared" si="1"/>
        <v>0</v>
      </c>
      <c r="R4" s="46">
        <f t="shared" si="1"/>
        <v>0</v>
      </c>
      <c r="S4" s="46">
        <f t="shared" si="1"/>
        <v>0</v>
      </c>
      <c r="T4" s="46">
        <f t="shared" si="1"/>
        <v>0</v>
      </c>
      <c r="U4" s="46">
        <f t="shared" si="1"/>
        <v>0</v>
      </c>
      <c r="V4" s="46">
        <f t="shared" si="1"/>
        <v>0</v>
      </c>
      <c r="W4" s="46">
        <f t="shared" si="1"/>
        <v>0</v>
      </c>
      <c r="X4" s="46">
        <f t="shared" si="1"/>
        <v>0</v>
      </c>
      <c r="Y4" s="46">
        <f t="shared" si="1"/>
        <v>0</v>
      </c>
      <c r="Z4" s="46">
        <f t="shared" si="1"/>
        <v>0</v>
      </c>
      <c r="AA4" s="46">
        <f t="shared" si="1"/>
        <v>0</v>
      </c>
      <c r="AB4" s="46">
        <f t="shared" si="1"/>
        <v>0</v>
      </c>
      <c r="AC4" s="46">
        <f t="shared" si="1"/>
        <v>0</v>
      </c>
      <c r="AD4" s="46">
        <f t="shared" si="1"/>
        <v>0</v>
      </c>
      <c r="AE4" s="46">
        <f t="shared" si="1"/>
        <v>0</v>
      </c>
      <c r="AF4" s="46">
        <f t="shared" si="1"/>
        <v>0</v>
      </c>
      <c r="AG4" s="46">
        <f t="shared" si="1"/>
        <v>0</v>
      </c>
      <c r="AH4" s="46">
        <f t="shared" si="1"/>
        <v>0</v>
      </c>
      <c r="AI4" s="46">
        <f t="shared" si="1"/>
        <v>0</v>
      </c>
      <c r="AJ4" s="46">
        <f t="shared" si="1"/>
        <v>0</v>
      </c>
      <c r="AK4" s="46">
        <f t="shared" si="1"/>
        <v>0</v>
      </c>
      <c r="AL4" s="46">
        <f t="shared" si="1"/>
        <v>0</v>
      </c>
      <c r="AM4" s="46">
        <f t="shared" si="1"/>
        <v>0</v>
      </c>
      <c r="AN4" s="46">
        <f t="shared" si="1"/>
        <v>0</v>
      </c>
      <c r="AO4" s="46">
        <f t="shared" si="1"/>
        <v>0</v>
      </c>
      <c r="AP4" s="46">
        <f t="shared" si="1"/>
        <v>0</v>
      </c>
      <c r="AQ4" s="46">
        <f t="shared" si="1"/>
        <v>0</v>
      </c>
      <c r="AR4" s="46">
        <f t="shared" si="1"/>
        <v>0</v>
      </c>
      <c r="AS4" s="46">
        <f t="shared" si="1"/>
        <v>0</v>
      </c>
      <c r="AU4" s="46">
        <f>SUM(J4:U4)</f>
        <v>0</v>
      </c>
      <c r="AV4" s="46">
        <f>SUM(V4:AG4)</f>
        <v>0</v>
      </c>
      <c r="AW4" s="46">
        <f>SUM(AH4:AS4)</f>
        <v>0</v>
      </c>
    </row>
    <row r="5" spans="1:49" ht="15" customHeight="1" x14ac:dyDescent="0.3">
      <c r="A5" s="6"/>
      <c r="B5" s="12" t="s">
        <v>66</v>
      </c>
      <c r="C5" s="13" t="s">
        <v>23</v>
      </c>
      <c r="D5" s="7"/>
      <c r="E5" s="55"/>
      <c r="F5" s="99" t="s">
        <v>148</v>
      </c>
      <c r="G5" s="96">
        <f>G4/G$3</f>
        <v>0.16182572614107885</v>
      </c>
      <c r="H5" s="97" t="e">
        <f>H4/H$3</f>
        <v>#DIV/0!</v>
      </c>
      <c r="I5" s="56"/>
      <c r="J5" s="181"/>
      <c r="K5" s="181"/>
      <c r="L5" s="182"/>
      <c r="M5" s="183"/>
      <c r="N5" s="183"/>
      <c r="O5" s="183"/>
      <c r="P5" s="183"/>
      <c r="Q5" s="183"/>
      <c r="R5" s="183"/>
      <c r="S5" s="183"/>
      <c r="T5" s="183"/>
      <c r="U5" s="181"/>
      <c r="V5" s="182"/>
      <c r="W5" s="183"/>
      <c r="X5" s="183"/>
      <c r="Y5" s="183"/>
      <c r="Z5" s="182"/>
      <c r="AA5" s="183"/>
      <c r="AB5" s="183"/>
      <c r="AC5" s="183"/>
      <c r="AD5" s="183"/>
      <c r="AE5" s="183"/>
      <c r="AF5" s="183"/>
      <c r="AG5" s="181"/>
      <c r="AH5" s="182"/>
      <c r="AI5" s="183"/>
      <c r="AJ5" s="183"/>
      <c r="AK5" s="183"/>
      <c r="AL5" s="183"/>
      <c r="AM5" s="183"/>
      <c r="AN5" s="183"/>
      <c r="AO5" s="183"/>
      <c r="AP5" s="183"/>
      <c r="AQ5" s="183"/>
      <c r="AR5" s="183"/>
      <c r="AS5" s="183"/>
      <c r="AU5" s="34">
        <f t="shared" ref="AU5:AU48" si="2">SUM(J5:U5)</f>
        <v>0</v>
      </c>
      <c r="AV5" s="34">
        <f t="shared" ref="AV5:AV48" si="3">SUM(V5:AG5)</f>
        <v>0</v>
      </c>
      <c r="AW5" s="34">
        <f t="shared" ref="AW5:AW48" si="4">SUM(AH5:AS5)</f>
        <v>0</v>
      </c>
    </row>
    <row r="6" spans="1:49" ht="15" customHeight="1" x14ac:dyDescent="0.35">
      <c r="A6" s="6"/>
      <c r="B6" s="12" t="s">
        <v>65</v>
      </c>
      <c r="C6" s="13" t="s">
        <v>24</v>
      </c>
      <c r="D6" s="7"/>
      <c r="E6" s="8"/>
      <c r="F6" s="8"/>
      <c r="G6" s="76"/>
      <c r="H6" s="56"/>
      <c r="I6" s="56"/>
      <c r="J6" s="181"/>
      <c r="K6" s="181"/>
      <c r="L6" s="182"/>
      <c r="M6" s="183"/>
      <c r="N6" s="183"/>
      <c r="O6" s="183"/>
      <c r="P6" s="183"/>
      <c r="Q6" s="183"/>
      <c r="R6" s="183"/>
      <c r="S6" s="183"/>
      <c r="T6" s="183"/>
      <c r="U6" s="181"/>
      <c r="V6" s="182"/>
      <c r="W6" s="183"/>
      <c r="X6" s="183"/>
      <c r="Y6" s="183"/>
      <c r="Z6" s="182"/>
      <c r="AA6" s="183"/>
      <c r="AB6" s="183"/>
      <c r="AC6" s="183"/>
      <c r="AD6" s="183"/>
      <c r="AE6" s="183"/>
      <c r="AF6" s="183"/>
      <c r="AG6" s="181"/>
      <c r="AH6" s="182"/>
      <c r="AI6" s="183"/>
      <c r="AJ6" s="183"/>
      <c r="AK6" s="183"/>
      <c r="AL6" s="183"/>
      <c r="AM6" s="183"/>
      <c r="AN6" s="183"/>
      <c r="AO6" s="183"/>
      <c r="AP6" s="183"/>
      <c r="AQ6" s="183"/>
      <c r="AR6" s="183"/>
      <c r="AS6" s="183"/>
      <c r="AU6" s="34">
        <f t="shared" si="2"/>
        <v>0</v>
      </c>
      <c r="AV6" s="34">
        <f t="shared" si="3"/>
        <v>0</v>
      </c>
      <c r="AW6" s="34">
        <f t="shared" si="4"/>
        <v>0</v>
      </c>
    </row>
    <row r="7" spans="1:49" ht="15" customHeight="1" x14ac:dyDescent="0.35">
      <c r="A7" s="72" t="s">
        <v>109</v>
      </c>
      <c r="B7" s="58" t="s">
        <v>64</v>
      </c>
      <c r="C7" s="59" t="s">
        <v>25</v>
      </c>
      <c r="D7" s="60"/>
      <c r="E7" s="61"/>
      <c r="F7" s="61"/>
      <c r="G7" s="101"/>
      <c r="H7" s="62"/>
      <c r="I7" s="62"/>
      <c r="J7" s="184"/>
      <c r="K7" s="184"/>
      <c r="L7" s="185"/>
      <c r="M7" s="186"/>
      <c r="N7" s="186"/>
      <c r="O7" s="186"/>
      <c r="P7" s="186"/>
      <c r="Q7" s="186"/>
      <c r="R7" s="186"/>
      <c r="S7" s="186"/>
      <c r="T7" s="186"/>
      <c r="U7" s="184"/>
      <c r="V7" s="185"/>
      <c r="W7" s="186"/>
      <c r="X7" s="186"/>
      <c r="Y7" s="186"/>
      <c r="Z7" s="185"/>
      <c r="AA7" s="186"/>
      <c r="AB7" s="186"/>
      <c r="AC7" s="186"/>
      <c r="AD7" s="186"/>
      <c r="AE7" s="186"/>
      <c r="AF7" s="186"/>
      <c r="AG7" s="184"/>
      <c r="AH7" s="185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U7" s="65">
        <f t="shared" si="2"/>
        <v>0</v>
      </c>
      <c r="AV7" s="65">
        <f t="shared" si="3"/>
        <v>0</v>
      </c>
      <c r="AW7" s="65">
        <f t="shared" si="4"/>
        <v>0</v>
      </c>
    </row>
    <row r="8" spans="1:49" ht="15" customHeight="1" x14ac:dyDescent="0.35">
      <c r="A8" s="72" t="s">
        <v>110</v>
      </c>
      <c r="B8" s="12" t="s">
        <v>63</v>
      </c>
      <c r="C8" s="13" t="s">
        <v>42</v>
      </c>
      <c r="D8" s="7"/>
      <c r="E8" s="8"/>
      <c r="F8" s="8"/>
      <c r="G8" s="76"/>
      <c r="H8" s="56"/>
      <c r="I8" s="56"/>
      <c r="J8" s="181"/>
      <c r="K8" s="181"/>
      <c r="L8" s="181"/>
      <c r="M8" s="181"/>
      <c r="N8" s="183"/>
      <c r="O8" s="183"/>
      <c r="P8" s="183"/>
      <c r="Q8" s="183"/>
      <c r="R8" s="183"/>
      <c r="S8" s="183"/>
      <c r="T8" s="183"/>
      <c r="U8" s="181"/>
      <c r="V8" s="182"/>
      <c r="W8" s="182"/>
      <c r="X8" s="183"/>
      <c r="Y8" s="183"/>
      <c r="Z8" s="183"/>
      <c r="AA8" s="183"/>
      <c r="AB8" s="183"/>
      <c r="AC8" s="183"/>
      <c r="AD8" s="183"/>
      <c r="AE8" s="183"/>
      <c r="AF8" s="183"/>
      <c r="AG8" s="181"/>
      <c r="AH8" s="182"/>
      <c r="AI8" s="182"/>
      <c r="AJ8" s="183"/>
      <c r="AK8" s="183"/>
      <c r="AL8" s="183"/>
      <c r="AM8" s="183"/>
      <c r="AN8" s="183"/>
      <c r="AO8" s="183"/>
      <c r="AP8" s="183"/>
      <c r="AQ8" s="183"/>
      <c r="AR8" s="183"/>
      <c r="AS8" s="183"/>
      <c r="AU8" s="34">
        <f t="shared" si="2"/>
        <v>0</v>
      </c>
      <c r="AV8" s="34">
        <f t="shared" si="3"/>
        <v>0</v>
      </c>
      <c r="AW8" s="34">
        <f t="shared" si="4"/>
        <v>0</v>
      </c>
    </row>
    <row r="9" spans="1:49" ht="15" customHeight="1" x14ac:dyDescent="0.35">
      <c r="A9" s="72" t="s">
        <v>111</v>
      </c>
      <c r="B9" s="12" t="s">
        <v>67</v>
      </c>
      <c r="C9" s="13" t="s">
        <v>26</v>
      </c>
      <c r="D9" s="7"/>
      <c r="E9" s="8"/>
      <c r="F9" s="8"/>
      <c r="G9" s="76"/>
      <c r="H9" s="56"/>
      <c r="I9" s="56"/>
      <c r="J9" s="187"/>
      <c r="K9" s="187"/>
      <c r="L9" s="187"/>
      <c r="M9" s="187"/>
      <c r="N9" s="183"/>
      <c r="O9" s="183"/>
      <c r="P9" s="183"/>
      <c r="Q9" s="183"/>
      <c r="R9" s="183"/>
      <c r="S9" s="183"/>
      <c r="T9" s="183"/>
      <c r="U9" s="181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8"/>
      <c r="AH9" s="183"/>
      <c r="AI9" s="183"/>
      <c r="AJ9" s="183"/>
      <c r="AK9" s="183"/>
      <c r="AL9" s="183"/>
      <c r="AM9" s="183"/>
      <c r="AN9" s="183"/>
      <c r="AO9" s="183"/>
      <c r="AP9" s="183"/>
      <c r="AQ9" s="183"/>
      <c r="AR9" s="183"/>
      <c r="AS9" s="183"/>
      <c r="AU9" s="34">
        <f t="shared" si="2"/>
        <v>0</v>
      </c>
      <c r="AV9" s="34">
        <f t="shared" si="3"/>
        <v>0</v>
      </c>
      <c r="AW9" s="34">
        <f t="shared" si="4"/>
        <v>0</v>
      </c>
    </row>
    <row r="10" spans="1:49" ht="15" customHeight="1" x14ac:dyDescent="0.35">
      <c r="A10" s="72" t="s">
        <v>120</v>
      </c>
      <c r="B10" s="12" t="s">
        <v>68</v>
      </c>
      <c r="C10" s="13" t="s">
        <v>59</v>
      </c>
      <c r="D10" s="7"/>
      <c r="E10" s="8"/>
      <c r="F10" s="8"/>
      <c r="G10" s="76"/>
      <c r="H10" s="56"/>
      <c r="I10" s="56"/>
      <c r="J10" s="187"/>
      <c r="K10" s="187"/>
      <c r="L10" s="187"/>
      <c r="M10" s="187"/>
      <c r="N10" s="183"/>
      <c r="O10" s="183"/>
      <c r="P10" s="183"/>
      <c r="Q10" s="183"/>
      <c r="R10" s="183"/>
      <c r="S10" s="183"/>
      <c r="T10" s="183"/>
      <c r="U10" s="181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1"/>
      <c r="AH10" s="183"/>
      <c r="AI10" s="183"/>
      <c r="AJ10" s="183"/>
      <c r="AK10" s="183"/>
      <c r="AL10" s="183"/>
      <c r="AM10" s="183"/>
      <c r="AN10" s="183"/>
      <c r="AO10" s="183"/>
      <c r="AP10" s="183"/>
      <c r="AQ10" s="183"/>
      <c r="AR10" s="183"/>
      <c r="AS10" s="183"/>
      <c r="AU10" s="34">
        <f t="shared" si="2"/>
        <v>0</v>
      </c>
      <c r="AV10" s="34">
        <f t="shared" si="3"/>
        <v>0</v>
      </c>
      <c r="AW10" s="34">
        <f t="shared" si="4"/>
        <v>0</v>
      </c>
    </row>
    <row r="11" spans="1:49" ht="15" customHeight="1" x14ac:dyDescent="0.35">
      <c r="A11" s="72" t="s">
        <v>112</v>
      </c>
      <c r="B11" s="12" t="s">
        <v>69</v>
      </c>
      <c r="C11" s="13" t="s">
        <v>60</v>
      </c>
      <c r="D11" s="7"/>
      <c r="E11" s="8"/>
      <c r="F11" s="8"/>
      <c r="G11" s="76"/>
      <c r="H11" s="56"/>
      <c r="I11" s="56"/>
      <c r="J11" s="187"/>
      <c r="K11" s="187"/>
      <c r="L11" s="187"/>
      <c r="M11" s="187"/>
      <c r="N11" s="183"/>
      <c r="O11" s="183"/>
      <c r="P11" s="183"/>
      <c r="Q11" s="183"/>
      <c r="R11" s="183"/>
      <c r="S11" s="183"/>
      <c r="T11" s="187"/>
      <c r="U11" s="187"/>
      <c r="V11" s="187"/>
      <c r="W11" s="183"/>
      <c r="X11" s="183"/>
      <c r="Y11" s="183"/>
      <c r="Z11" s="183"/>
      <c r="AA11" s="183"/>
      <c r="AB11" s="183"/>
      <c r="AC11" s="183"/>
      <c r="AD11" s="183"/>
      <c r="AE11" s="183"/>
      <c r="AF11" s="187"/>
      <c r="AG11" s="187"/>
      <c r="AH11" s="188"/>
      <c r="AI11" s="188"/>
      <c r="AJ11" s="183"/>
      <c r="AK11" s="183"/>
      <c r="AL11" s="183"/>
      <c r="AM11" s="183"/>
      <c r="AN11" s="183"/>
      <c r="AO11" s="183"/>
      <c r="AP11" s="183"/>
      <c r="AQ11" s="183"/>
      <c r="AR11" s="183"/>
      <c r="AS11" s="183"/>
      <c r="AU11" s="34">
        <f t="shared" si="2"/>
        <v>0</v>
      </c>
      <c r="AV11" s="34">
        <f t="shared" si="3"/>
        <v>0</v>
      </c>
      <c r="AW11" s="34">
        <f t="shared" si="4"/>
        <v>0</v>
      </c>
    </row>
    <row r="12" spans="1:49" ht="15" customHeight="1" x14ac:dyDescent="0.35">
      <c r="A12" s="72" t="s">
        <v>105</v>
      </c>
      <c r="B12" s="58" t="s">
        <v>70</v>
      </c>
      <c r="C12" s="59" t="s">
        <v>58</v>
      </c>
      <c r="D12" s="60"/>
      <c r="E12" s="61"/>
      <c r="F12" s="61"/>
      <c r="G12" s="77"/>
      <c r="H12" s="62"/>
      <c r="I12" s="62"/>
      <c r="J12" s="184"/>
      <c r="K12" s="184"/>
      <c r="L12" s="184"/>
      <c r="M12" s="184"/>
      <c r="N12" s="186"/>
      <c r="O12" s="186"/>
      <c r="P12" s="186"/>
      <c r="Q12" s="186"/>
      <c r="R12" s="186"/>
      <c r="S12" s="186"/>
      <c r="T12" s="184"/>
      <c r="U12" s="184"/>
      <c r="V12" s="184"/>
      <c r="W12" s="186"/>
      <c r="X12" s="186"/>
      <c r="Y12" s="186"/>
      <c r="Z12" s="186"/>
      <c r="AA12" s="186"/>
      <c r="AB12" s="186"/>
      <c r="AC12" s="186"/>
      <c r="AD12" s="186"/>
      <c r="AE12" s="186"/>
      <c r="AF12" s="184"/>
      <c r="AG12" s="184"/>
      <c r="AH12" s="185"/>
      <c r="AI12" s="185"/>
      <c r="AJ12" s="186"/>
      <c r="AK12" s="186"/>
      <c r="AL12" s="186"/>
      <c r="AM12" s="186"/>
      <c r="AN12" s="186"/>
      <c r="AO12" s="186"/>
      <c r="AP12" s="186"/>
      <c r="AQ12" s="186"/>
      <c r="AR12" s="186"/>
      <c r="AS12" s="186"/>
      <c r="AU12" s="65">
        <f t="shared" si="2"/>
        <v>0</v>
      </c>
      <c r="AV12" s="65">
        <f t="shared" si="3"/>
        <v>0</v>
      </c>
      <c r="AW12" s="65">
        <f t="shared" si="4"/>
        <v>0</v>
      </c>
    </row>
    <row r="13" spans="1:49" ht="15" customHeight="1" x14ac:dyDescent="0.35">
      <c r="A13" s="72" t="s">
        <v>109</v>
      </c>
      <c r="B13" s="12" t="s">
        <v>71</v>
      </c>
      <c r="C13" s="13" t="s">
        <v>27</v>
      </c>
      <c r="D13" s="7"/>
      <c r="E13" s="8"/>
      <c r="F13" s="8"/>
      <c r="G13" s="76"/>
      <c r="H13" s="56"/>
      <c r="I13" s="56"/>
      <c r="J13" s="189"/>
      <c r="K13" s="189"/>
      <c r="L13" s="189"/>
      <c r="M13" s="189"/>
      <c r="N13" s="189"/>
      <c r="O13" s="183"/>
      <c r="P13" s="183"/>
      <c r="Q13" s="183"/>
      <c r="R13" s="183"/>
      <c r="S13" s="183"/>
      <c r="T13" s="189"/>
      <c r="U13" s="189"/>
      <c r="V13" s="189"/>
      <c r="W13" s="189"/>
      <c r="X13" s="183"/>
      <c r="Y13" s="183"/>
      <c r="Z13" s="183"/>
      <c r="AA13" s="183"/>
      <c r="AB13" s="183"/>
      <c r="AC13" s="183"/>
      <c r="AD13" s="183"/>
      <c r="AE13" s="183"/>
      <c r="AF13" s="189"/>
      <c r="AG13" s="189"/>
      <c r="AH13" s="189"/>
      <c r="AI13" s="183"/>
      <c r="AJ13" s="183"/>
      <c r="AK13" s="183"/>
      <c r="AL13" s="183"/>
      <c r="AM13" s="183"/>
      <c r="AN13" s="183"/>
      <c r="AO13" s="183"/>
      <c r="AP13" s="183"/>
      <c r="AQ13" s="183"/>
      <c r="AR13" s="183"/>
      <c r="AS13" s="183"/>
      <c r="AU13" s="34">
        <f t="shared" si="2"/>
        <v>0</v>
      </c>
      <c r="AV13" s="34">
        <f t="shared" si="3"/>
        <v>0</v>
      </c>
      <c r="AW13" s="34">
        <f t="shared" si="4"/>
        <v>0</v>
      </c>
    </row>
    <row r="14" spans="1:49" ht="15" customHeight="1" x14ac:dyDescent="0.35">
      <c r="A14" s="71"/>
      <c r="B14" s="12" t="s">
        <v>72</v>
      </c>
      <c r="C14" s="13" t="s">
        <v>28</v>
      </c>
      <c r="D14" s="7"/>
      <c r="E14" s="8"/>
      <c r="F14" s="8"/>
      <c r="G14" s="76"/>
      <c r="H14" s="56"/>
      <c r="I14" s="56"/>
      <c r="J14" s="187"/>
      <c r="K14" s="187"/>
      <c r="L14" s="187"/>
      <c r="M14" s="187"/>
      <c r="N14" s="187"/>
      <c r="O14" s="183"/>
      <c r="P14" s="183"/>
      <c r="Q14" s="183"/>
      <c r="R14" s="183"/>
      <c r="S14" s="183"/>
      <c r="T14" s="187"/>
      <c r="U14" s="187"/>
      <c r="V14" s="187"/>
      <c r="W14" s="183"/>
      <c r="X14" s="183"/>
      <c r="Y14" s="183"/>
      <c r="Z14" s="183"/>
      <c r="AA14" s="183"/>
      <c r="AB14" s="183"/>
      <c r="AC14" s="183"/>
      <c r="AD14" s="183"/>
      <c r="AE14" s="183"/>
      <c r="AF14" s="187"/>
      <c r="AG14" s="187"/>
      <c r="AH14" s="183"/>
      <c r="AI14" s="183"/>
      <c r="AJ14" s="183"/>
      <c r="AK14" s="183"/>
      <c r="AL14" s="183"/>
      <c r="AM14" s="183"/>
      <c r="AN14" s="183"/>
      <c r="AO14" s="183"/>
      <c r="AP14" s="183"/>
      <c r="AQ14" s="183"/>
      <c r="AR14" s="183"/>
      <c r="AS14" s="183"/>
      <c r="AU14" s="34">
        <f t="shared" si="2"/>
        <v>0</v>
      </c>
      <c r="AV14" s="34">
        <f t="shared" si="3"/>
        <v>0</v>
      </c>
      <c r="AW14" s="34">
        <f t="shared" si="4"/>
        <v>0</v>
      </c>
    </row>
    <row r="15" spans="1:49" ht="15" customHeight="1" x14ac:dyDescent="0.35">
      <c r="A15" s="71"/>
      <c r="B15" s="12" t="s">
        <v>73</v>
      </c>
      <c r="C15" s="14" t="s">
        <v>29</v>
      </c>
      <c r="D15" s="7"/>
      <c r="E15" s="8"/>
      <c r="F15" s="8"/>
      <c r="G15" s="76"/>
      <c r="H15" s="56"/>
      <c r="I15" s="56"/>
      <c r="J15" s="187"/>
      <c r="K15" s="187"/>
      <c r="L15" s="187"/>
      <c r="M15" s="187"/>
      <c r="N15" s="187"/>
      <c r="O15" s="183"/>
      <c r="P15" s="183"/>
      <c r="Q15" s="183"/>
      <c r="R15" s="183"/>
      <c r="S15" s="183"/>
      <c r="T15" s="187"/>
      <c r="U15" s="187"/>
      <c r="V15" s="187"/>
      <c r="W15" s="187"/>
      <c r="X15" s="183"/>
      <c r="Y15" s="183"/>
      <c r="Z15" s="183"/>
      <c r="AA15" s="183"/>
      <c r="AB15" s="183"/>
      <c r="AC15" s="183"/>
      <c r="AD15" s="183"/>
      <c r="AE15" s="183"/>
      <c r="AF15" s="187"/>
      <c r="AG15" s="187"/>
      <c r="AH15" s="187"/>
      <c r="AI15" s="183"/>
      <c r="AJ15" s="183"/>
      <c r="AK15" s="183"/>
      <c r="AL15" s="183"/>
      <c r="AM15" s="183"/>
      <c r="AN15" s="183"/>
      <c r="AO15" s="183"/>
      <c r="AP15" s="183"/>
      <c r="AQ15" s="183"/>
      <c r="AR15" s="183"/>
      <c r="AS15" s="183"/>
      <c r="AU15" s="34">
        <f t="shared" si="2"/>
        <v>0</v>
      </c>
      <c r="AV15" s="34">
        <f t="shared" si="3"/>
        <v>0</v>
      </c>
      <c r="AW15" s="34">
        <f t="shared" si="4"/>
        <v>0</v>
      </c>
    </row>
    <row r="16" spans="1:49" ht="15" customHeight="1" x14ac:dyDescent="0.35">
      <c r="A16" s="6"/>
      <c r="B16" s="12" t="s">
        <v>74</v>
      </c>
      <c r="C16" s="14" t="s">
        <v>30</v>
      </c>
      <c r="D16" s="7"/>
      <c r="E16" s="8"/>
      <c r="F16" s="8"/>
      <c r="G16" s="76"/>
      <c r="H16" s="56"/>
      <c r="I16" s="56"/>
      <c r="J16" s="183"/>
      <c r="K16" s="183"/>
      <c r="L16" s="187"/>
      <c r="M16" s="187"/>
      <c r="N16" s="183"/>
      <c r="O16" s="183"/>
      <c r="P16" s="183"/>
      <c r="Q16" s="183"/>
      <c r="R16" s="183"/>
      <c r="S16" s="183"/>
      <c r="T16" s="187"/>
      <c r="U16" s="187"/>
      <c r="V16" s="187"/>
      <c r="W16" s="183"/>
      <c r="X16" s="183"/>
      <c r="Y16" s="183"/>
      <c r="Z16" s="183"/>
      <c r="AA16" s="183"/>
      <c r="AB16" s="183"/>
      <c r="AC16" s="183"/>
      <c r="AD16" s="183"/>
      <c r="AE16" s="183"/>
      <c r="AF16" s="187"/>
      <c r="AG16" s="187"/>
      <c r="AH16" s="187"/>
      <c r="AI16" s="183"/>
      <c r="AJ16" s="183"/>
      <c r="AK16" s="183"/>
      <c r="AL16" s="183"/>
      <c r="AM16" s="183"/>
      <c r="AN16" s="183"/>
      <c r="AO16" s="183"/>
      <c r="AP16" s="183"/>
      <c r="AQ16" s="183"/>
      <c r="AR16" s="183"/>
      <c r="AS16" s="183"/>
      <c r="AU16" s="34">
        <f t="shared" si="2"/>
        <v>0</v>
      </c>
      <c r="AV16" s="34">
        <f t="shared" si="3"/>
        <v>0</v>
      </c>
      <c r="AW16" s="34">
        <f t="shared" si="4"/>
        <v>0</v>
      </c>
    </row>
    <row r="17" spans="1:49" ht="15" customHeight="1" x14ac:dyDescent="0.35">
      <c r="A17" s="6"/>
      <c r="B17" s="12" t="s">
        <v>75</v>
      </c>
      <c r="C17" s="14" t="s">
        <v>31</v>
      </c>
      <c r="D17" s="7"/>
      <c r="E17" s="8"/>
      <c r="F17" s="8"/>
      <c r="G17" s="76"/>
      <c r="H17" s="56"/>
      <c r="I17" s="56"/>
      <c r="J17" s="183"/>
      <c r="K17" s="183"/>
      <c r="L17" s="187"/>
      <c r="M17" s="187"/>
      <c r="N17" s="187"/>
      <c r="O17" s="183"/>
      <c r="P17" s="183"/>
      <c r="Q17" s="183"/>
      <c r="R17" s="183"/>
      <c r="S17" s="183"/>
      <c r="T17" s="187"/>
      <c r="U17" s="187"/>
      <c r="V17" s="187"/>
      <c r="W17" s="183"/>
      <c r="X17" s="183"/>
      <c r="Y17" s="183"/>
      <c r="Z17" s="183"/>
      <c r="AA17" s="183"/>
      <c r="AB17" s="183"/>
      <c r="AC17" s="183"/>
      <c r="AD17" s="183"/>
      <c r="AE17" s="183"/>
      <c r="AF17" s="187"/>
      <c r="AG17" s="187"/>
      <c r="AH17" s="187"/>
      <c r="AI17" s="183"/>
      <c r="AJ17" s="183"/>
      <c r="AK17" s="183"/>
      <c r="AL17" s="183"/>
      <c r="AM17" s="183"/>
      <c r="AN17" s="183"/>
      <c r="AO17" s="183"/>
      <c r="AP17" s="183"/>
      <c r="AQ17" s="183"/>
      <c r="AR17" s="183"/>
      <c r="AS17" s="183"/>
      <c r="AU17" s="34">
        <f t="shared" si="2"/>
        <v>0</v>
      </c>
      <c r="AV17" s="34">
        <f t="shared" si="3"/>
        <v>0</v>
      </c>
      <c r="AW17" s="34">
        <f t="shared" si="4"/>
        <v>0</v>
      </c>
    </row>
    <row r="18" spans="1:49" ht="15" customHeight="1" x14ac:dyDescent="0.35">
      <c r="A18" s="6"/>
      <c r="B18" s="12" t="s">
        <v>76</v>
      </c>
      <c r="C18" s="13" t="s">
        <v>32</v>
      </c>
      <c r="D18" s="7"/>
      <c r="E18" s="8"/>
      <c r="F18" s="8"/>
      <c r="G18" s="76"/>
      <c r="H18" s="56"/>
      <c r="I18" s="56"/>
      <c r="J18" s="183"/>
      <c r="K18" s="183"/>
      <c r="L18" s="181"/>
      <c r="M18" s="181"/>
      <c r="N18" s="183"/>
      <c r="O18" s="183"/>
      <c r="P18" s="183"/>
      <c r="Q18" s="183"/>
      <c r="R18" s="183"/>
      <c r="S18" s="183"/>
      <c r="T18" s="181"/>
      <c r="U18" s="181"/>
      <c r="V18" s="181"/>
      <c r="W18" s="183"/>
      <c r="X18" s="183"/>
      <c r="Y18" s="183"/>
      <c r="Z18" s="183"/>
      <c r="AA18" s="183"/>
      <c r="AB18" s="183"/>
      <c r="AC18" s="183"/>
      <c r="AD18" s="183"/>
      <c r="AE18" s="183"/>
      <c r="AF18" s="181"/>
      <c r="AG18" s="181"/>
      <c r="AH18" s="181"/>
      <c r="AI18" s="183"/>
      <c r="AJ18" s="183"/>
      <c r="AK18" s="183"/>
      <c r="AL18" s="183"/>
      <c r="AM18" s="183"/>
      <c r="AN18" s="183"/>
      <c r="AO18" s="183"/>
      <c r="AP18" s="183"/>
      <c r="AQ18" s="183"/>
      <c r="AR18" s="183"/>
      <c r="AS18" s="183"/>
      <c r="AU18" s="34">
        <f t="shared" si="2"/>
        <v>0</v>
      </c>
      <c r="AV18" s="34">
        <f t="shared" si="3"/>
        <v>0</v>
      </c>
      <c r="AW18" s="34">
        <f t="shared" si="4"/>
        <v>0</v>
      </c>
    </row>
    <row r="19" spans="1:49" ht="15" customHeight="1" x14ac:dyDescent="0.35">
      <c r="A19" s="6"/>
      <c r="B19" s="12" t="s">
        <v>77</v>
      </c>
      <c r="C19" s="13" t="s">
        <v>33</v>
      </c>
      <c r="D19" s="7"/>
      <c r="E19" s="8"/>
      <c r="F19" s="8"/>
      <c r="G19" s="76"/>
      <c r="H19" s="56"/>
      <c r="I19" s="56"/>
      <c r="J19" s="183"/>
      <c r="K19" s="183"/>
      <c r="L19" s="181"/>
      <c r="M19" s="181"/>
      <c r="N19" s="183"/>
      <c r="O19" s="183"/>
      <c r="P19" s="183"/>
      <c r="Q19" s="183"/>
      <c r="R19" s="183"/>
      <c r="S19" s="183"/>
      <c r="T19" s="183"/>
      <c r="U19" s="182"/>
      <c r="V19" s="182"/>
      <c r="W19" s="183"/>
      <c r="X19" s="183"/>
      <c r="Y19" s="183"/>
      <c r="Z19" s="183"/>
      <c r="AA19" s="183"/>
      <c r="AB19" s="183"/>
      <c r="AC19" s="183"/>
      <c r="AD19" s="183"/>
      <c r="AE19" s="183"/>
      <c r="AF19" s="183"/>
      <c r="AG19" s="182"/>
      <c r="AH19" s="183"/>
      <c r="AI19" s="183"/>
      <c r="AJ19" s="183"/>
      <c r="AK19" s="183"/>
      <c r="AL19" s="183"/>
      <c r="AM19" s="183"/>
      <c r="AN19" s="183"/>
      <c r="AO19" s="183"/>
      <c r="AP19" s="183"/>
      <c r="AQ19" s="183"/>
      <c r="AR19" s="183"/>
      <c r="AS19" s="183"/>
      <c r="AU19" s="34">
        <f t="shared" si="2"/>
        <v>0</v>
      </c>
      <c r="AV19" s="34">
        <f t="shared" si="3"/>
        <v>0</v>
      </c>
      <c r="AW19" s="34">
        <f t="shared" si="4"/>
        <v>0</v>
      </c>
    </row>
    <row r="20" spans="1:49" ht="15" customHeight="1" x14ac:dyDescent="0.35">
      <c r="A20" s="18" t="s">
        <v>18</v>
      </c>
      <c r="B20" s="18" t="s">
        <v>1</v>
      </c>
      <c r="C20" s="18"/>
      <c r="D20" s="190">
        <v>10.5</v>
      </c>
      <c r="E20" s="190">
        <v>55.5</v>
      </c>
      <c r="F20" s="190">
        <v>0.5</v>
      </c>
      <c r="G20" s="73">
        <f>SUM(D20:F20)</f>
        <v>66.5</v>
      </c>
      <c r="H20" s="78">
        <f>SUM(J20:AS20)/7.5</f>
        <v>0</v>
      </c>
      <c r="I20" s="112">
        <f>H20/G20</f>
        <v>0</v>
      </c>
      <c r="J20" s="47">
        <f t="shared" ref="J20:AS20" si="5">SUM(J21:J31)</f>
        <v>0</v>
      </c>
      <c r="K20" s="47">
        <f t="shared" si="5"/>
        <v>0</v>
      </c>
      <c r="L20" s="47">
        <f t="shared" si="5"/>
        <v>0</v>
      </c>
      <c r="M20" s="47">
        <f t="shared" si="5"/>
        <v>0</v>
      </c>
      <c r="N20" s="47">
        <f t="shared" si="5"/>
        <v>0</v>
      </c>
      <c r="O20" s="47">
        <f t="shared" si="5"/>
        <v>0</v>
      </c>
      <c r="P20" s="47">
        <f t="shared" si="5"/>
        <v>0</v>
      </c>
      <c r="Q20" s="47">
        <f t="shared" si="5"/>
        <v>0</v>
      </c>
      <c r="R20" s="47">
        <f t="shared" si="5"/>
        <v>0</v>
      </c>
      <c r="S20" s="47">
        <f t="shared" si="5"/>
        <v>0</v>
      </c>
      <c r="T20" s="47">
        <f t="shared" si="5"/>
        <v>0</v>
      </c>
      <c r="U20" s="47">
        <f t="shared" si="5"/>
        <v>0</v>
      </c>
      <c r="V20" s="47">
        <f t="shared" si="5"/>
        <v>0</v>
      </c>
      <c r="W20" s="47">
        <f t="shared" si="5"/>
        <v>0</v>
      </c>
      <c r="X20" s="47">
        <f t="shared" si="5"/>
        <v>0</v>
      </c>
      <c r="Y20" s="47">
        <f t="shared" si="5"/>
        <v>0</v>
      </c>
      <c r="Z20" s="47">
        <f t="shared" si="5"/>
        <v>0</v>
      </c>
      <c r="AA20" s="47">
        <f t="shared" si="5"/>
        <v>0</v>
      </c>
      <c r="AB20" s="47">
        <f t="shared" si="5"/>
        <v>0</v>
      </c>
      <c r="AC20" s="47">
        <f t="shared" si="5"/>
        <v>0</v>
      </c>
      <c r="AD20" s="47">
        <f t="shared" si="5"/>
        <v>0</v>
      </c>
      <c r="AE20" s="47">
        <f t="shared" si="5"/>
        <v>0</v>
      </c>
      <c r="AF20" s="47">
        <f t="shared" si="5"/>
        <v>0</v>
      </c>
      <c r="AG20" s="47">
        <f t="shared" si="5"/>
        <v>0</v>
      </c>
      <c r="AH20" s="47">
        <f t="shared" si="5"/>
        <v>0</v>
      </c>
      <c r="AI20" s="47">
        <f t="shared" si="5"/>
        <v>0</v>
      </c>
      <c r="AJ20" s="47">
        <f t="shared" si="5"/>
        <v>0</v>
      </c>
      <c r="AK20" s="47">
        <f t="shared" si="5"/>
        <v>0</v>
      </c>
      <c r="AL20" s="47">
        <f t="shared" si="5"/>
        <v>0</v>
      </c>
      <c r="AM20" s="47">
        <f t="shared" si="5"/>
        <v>0</v>
      </c>
      <c r="AN20" s="47">
        <f t="shared" si="5"/>
        <v>0</v>
      </c>
      <c r="AO20" s="47">
        <f t="shared" si="5"/>
        <v>0</v>
      </c>
      <c r="AP20" s="47">
        <f t="shared" si="5"/>
        <v>0</v>
      </c>
      <c r="AQ20" s="47">
        <f t="shared" si="5"/>
        <v>0</v>
      </c>
      <c r="AR20" s="47">
        <f t="shared" si="5"/>
        <v>0</v>
      </c>
      <c r="AS20" s="47">
        <f t="shared" si="5"/>
        <v>0</v>
      </c>
      <c r="AU20" s="47">
        <f t="shared" si="2"/>
        <v>0</v>
      </c>
      <c r="AV20" s="47">
        <f t="shared" si="3"/>
        <v>0</v>
      </c>
      <c r="AW20" s="47">
        <f t="shared" si="4"/>
        <v>0</v>
      </c>
    </row>
    <row r="21" spans="1:49" ht="15" customHeight="1" x14ac:dyDescent="0.3">
      <c r="A21" s="9"/>
      <c r="B21" s="12" t="s">
        <v>78</v>
      </c>
      <c r="C21" s="13" t="s">
        <v>34</v>
      </c>
      <c r="D21" s="7"/>
      <c r="E21" s="122" t="s">
        <v>148</v>
      </c>
      <c r="F21" s="109"/>
      <c r="G21" s="110">
        <f>G20/G$3</f>
        <v>0.55186721991701249</v>
      </c>
      <c r="H21" s="111" t="e">
        <f>H20/H$3</f>
        <v>#DIV/0!</v>
      </c>
      <c r="I21" s="56"/>
      <c r="J21" s="181"/>
      <c r="K21" s="181"/>
      <c r="L21" s="181"/>
      <c r="M21" s="181"/>
      <c r="N21" s="181"/>
      <c r="O21" s="181"/>
      <c r="P21" s="181"/>
      <c r="Q21" s="181"/>
      <c r="R21" s="182"/>
      <c r="S21" s="182"/>
      <c r="T21" s="181"/>
      <c r="U21" s="181"/>
      <c r="V21" s="181"/>
      <c r="W21" s="181"/>
      <c r="X21" s="181"/>
      <c r="Y21" s="181"/>
      <c r="Z21" s="181"/>
      <c r="AA21" s="181"/>
      <c r="AB21" s="181"/>
      <c r="AC21" s="181"/>
      <c r="AD21" s="182"/>
      <c r="AE21" s="182"/>
      <c r="AF21" s="181"/>
      <c r="AG21" s="181"/>
      <c r="AH21" s="181"/>
      <c r="AI21" s="181"/>
      <c r="AJ21" s="181"/>
      <c r="AK21" s="181"/>
      <c r="AL21" s="181"/>
      <c r="AM21" s="181"/>
      <c r="AN21" s="181"/>
      <c r="AO21" s="181"/>
      <c r="AP21" s="182"/>
      <c r="AQ21" s="182"/>
      <c r="AR21" s="181"/>
      <c r="AS21" s="181"/>
      <c r="AU21" s="132">
        <f t="shared" si="2"/>
        <v>0</v>
      </c>
      <c r="AV21" s="132">
        <f t="shared" si="3"/>
        <v>0</v>
      </c>
      <c r="AW21" s="132">
        <f t="shared" si="4"/>
        <v>0</v>
      </c>
    </row>
    <row r="22" spans="1:49" ht="15" customHeight="1" x14ac:dyDescent="0.35">
      <c r="A22" s="9"/>
      <c r="B22" s="12" t="s">
        <v>79</v>
      </c>
      <c r="C22" s="13" t="s">
        <v>51</v>
      </c>
      <c r="D22" s="7"/>
      <c r="E22" s="8"/>
      <c r="F22" s="8"/>
      <c r="G22" s="76"/>
      <c r="H22" s="56"/>
      <c r="I22" s="56"/>
      <c r="J22" s="181"/>
      <c r="K22" s="181"/>
      <c r="L22" s="181"/>
      <c r="M22" s="181"/>
      <c r="N22" s="181"/>
      <c r="O22" s="181"/>
      <c r="P22" s="181"/>
      <c r="Q22" s="181"/>
      <c r="R22" s="182"/>
      <c r="S22" s="182"/>
      <c r="T22" s="181"/>
      <c r="U22" s="181"/>
      <c r="V22" s="181"/>
      <c r="W22" s="181"/>
      <c r="X22" s="181"/>
      <c r="Y22" s="181"/>
      <c r="Z22" s="181"/>
      <c r="AA22" s="181"/>
      <c r="AB22" s="181"/>
      <c r="AC22" s="181"/>
      <c r="AD22" s="182"/>
      <c r="AE22" s="182"/>
      <c r="AF22" s="181"/>
      <c r="AG22" s="181"/>
      <c r="AH22" s="181"/>
      <c r="AI22" s="181"/>
      <c r="AJ22" s="181"/>
      <c r="AK22" s="181"/>
      <c r="AL22" s="181"/>
      <c r="AM22" s="181"/>
      <c r="AN22" s="181"/>
      <c r="AO22" s="181"/>
      <c r="AP22" s="182"/>
      <c r="AQ22" s="182"/>
      <c r="AR22" s="181"/>
      <c r="AS22" s="181"/>
      <c r="AU22" s="132">
        <f t="shared" si="2"/>
        <v>0</v>
      </c>
      <c r="AV22" s="132">
        <f t="shared" si="3"/>
        <v>0</v>
      </c>
      <c r="AW22" s="132">
        <f t="shared" si="4"/>
        <v>0</v>
      </c>
    </row>
    <row r="23" spans="1:49" ht="15" customHeight="1" x14ac:dyDescent="0.35">
      <c r="A23" s="9"/>
      <c r="B23" s="12" t="s">
        <v>80</v>
      </c>
      <c r="C23" s="14" t="s">
        <v>50</v>
      </c>
      <c r="D23" s="7"/>
      <c r="E23" s="8"/>
      <c r="F23" s="8"/>
      <c r="G23" s="76"/>
      <c r="H23" s="56"/>
      <c r="I23" s="56"/>
      <c r="J23" s="187"/>
      <c r="K23" s="187"/>
      <c r="L23" s="181"/>
      <c r="M23" s="181"/>
      <c r="N23" s="187"/>
      <c r="O23" s="181"/>
      <c r="P23" s="181"/>
      <c r="Q23" s="187"/>
      <c r="R23" s="182"/>
      <c r="S23" s="182"/>
      <c r="T23" s="187"/>
      <c r="U23" s="181"/>
      <c r="V23" s="181"/>
      <c r="W23" s="187"/>
      <c r="X23" s="181"/>
      <c r="Y23" s="181"/>
      <c r="Z23" s="187"/>
      <c r="AA23" s="181"/>
      <c r="AB23" s="181"/>
      <c r="AC23" s="187"/>
      <c r="AD23" s="182"/>
      <c r="AE23" s="182"/>
      <c r="AF23" s="181"/>
      <c r="AG23" s="187"/>
      <c r="AH23" s="181"/>
      <c r="AI23" s="187"/>
      <c r="AJ23" s="181"/>
      <c r="AK23" s="181"/>
      <c r="AL23" s="187"/>
      <c r="AM23" s="181"/>
      <c r="AN23" s="181"/>
      <c r="AO23" s="187"/>
      <c r="AP23" s="182"/>
      <c r="AQ23" s="182"/>
      <c r="AR23" s="187"/>
      <c r="AS23" s="181"/>
      <c r="AU23" s="132">
        <f t="shared" si="2"/>
        <v>0</v>
      </c>
      <c r="AV23" s="132">
        <f t="shared" si="3"/>
        <v>0</v>
      </c>
      <c r="AW23" s="132">
        <f t="shared" si="4"/>
        <v>0</v>
      </c>
    </row>
    <row r="24" spans="1:49" ht="15" customHeight="1" x14ac:dyDescent="0.35">
      <c r="A24" s="9"/>
      <c r="B24" s="12" t="s">
        <v>81</v>
      </c>
      <c r="C24" s="14" t="s">
        <v>48</v>
      </c>
      <c r="D24" s="7"/>
      <c r="E24" s="8"/>
      <c r="F24" s="8"/>
      <c r="G24" s="76"/>
      <c r="H24" s="56"/>
      <c r="I24" s="56"/>
      <c r="J24" s="181"/>
      <c r="K24" s="181"/>
      <c r="L24" s="181"/>
      <c r="M24" s="181"/>
      <c r="N24" s="181"/>
      <c r="O24" s="181"/>
      <c r="P24" s="181"/>
      <c r="Q24" s="181"/>
      <c r="R24" s="182"/>
      <c r="S24" s="182"/>
      <c r="T24" s="181"/>
      <c r="U24" s="181"/>
      <c r="V24" s="181"/>
      <c r="W24" s="181"/>
      <c r="X24" s="181"/>
      <c r="Y24" s="181"/>
      <c r="Z24" s="181"/>
      <c r="AA24" s="181"/>
      <c r="AB24" s="181"/>
      <c r="AC24" s="181"/>
      <c r="AD24" s="182"/>
      <c r="AE24" s="182"/>
      <c r="AF24" s="181"/>
      <c r="AG24" s="181"/>
      <c r="AH24" s="181"/>
      <c r="AI24" s="181"/>
      <c r="AJ24" s="181"/>
      <c r="AK24" s="181"/>
      <c r="AL24" s="181"/>
      <c r="AM24" s="181"/>
      <c r="AN24" s="181"/>
      <c r="AO24" s="181"/>
      <c r="AP24" s="182"/>
      <c r="AQ24" s="182"/>
      <c r="AR24" s="181"/>
      <c r="AS24" s="181"/>
      <c r="AU24" s="132">
        <f t="shared" si="2"/>
        <v>0</v>
      </c>
      <c r="AV24" s="132">
        <f t="shared" si="3"/>
        <v>0</v>
      </c>
      <c r="AW24" s="132">
        <f t="shared" si="4"/>
        <v>0</v>
      </c>
    </row>
    <row r="25" spans="1:49" ht="15" customHeight="1" x14ac:dyDescent="0.35">
      <c r="A25" s="9"/>
      <c r="B25" s="12" t="s">
        <v>82</v>
      </c>
      <c r="C25" s="14" t="s">
        <v>43</v>
      </c>
      <c r="D25" s="7"/>
      <c r="E25" s="8"/>
      <c r="F25" s="8"/>
      <c r="G25" s="76"/>
      <c r="H25" s="56"/>
      <c r="I25" s="56"/>
      <c r="J25" s="187"/>
      <c r="K25" s="187"/>
      <c r="L25" s="181"/>
      <c r="M25" s="181"/>
      <c r="N25" s="187"/>
      <c r="O25" s="181"/>
      <c r="P25" s="181"/>
      <c r="Q25" s="187"/>
      <c r="R25" s="182"/>
      <c r="S25" s="182"/>
      <c r="T25" s="187"/>
      <c r="U25" s="181"/>
      <c r="V25" s="181"/>
      <c r="W25" s="187"/>
      <c r="X25" s="181"/>
      <c r="Y25" s="181"/>
      <c r="Z25" s="187"/>
      <c r="AA25" s="181"/>
      <c r="AB25" s="181"/>
      <c r="AC25" s="187"/>
      <c r="AD25" s="182"/>
      <c r="AE25" s="182"/>
      <c r="AF25" s="181"/>
      <c r="AG25" s="187"/>
      <c r="AH25" s="181"/>
      <c r="AI25" s="187"/>
      <c r="AJ25" s="181"/>
      <c r="AK25" s="181"/>
      <c r="AL25" s="187"/>
      <c r="AM25" s="181"/>
      <c r="AN25" s="181"/>
      <c r="AO25" s="187"/>
      <c r="AP25" s="182"/>
      <c r="AQ25" s="182"/>
      <c r="AR25" s="187"/>
      <c r="AS25" s="181"/>
      <c r="AU25" s="132">
        <f t="shared" si="2"/>
        <v>0</v>
      </c>
      <c r="AV25" s="132">
        <f t="shared" si="3"/>
        <v>0</v>
      </c>
      <c r="AW25" s="132">
        <f t="shared" si="4"/>
        <v>0</v>
      </c>
    </row>
    <row r="26" spans="1:49" ht="15" customHeight="1" x14ac:dyDescent="0.35">
      <c r="A26" s="9"/>
      <c r="B26" s="12" t="s">
        <v>83</v>
      </c>
      <c r="C26" s="14" t="s">
        <v>49</v>
      </c>
      <c r="D26" s="7"/>
      <c r="E26" s="8"/>
      <c r="F26" s="8"/>
      <c r="G26" s="76"/>
      <c r="H26" s="56"/>
      <c r="I26" s="56"/>
      <c r="J26" s="181"/>
      <c r="K26" s="181"/>
      <c r="L26" s="181"/>
      <c r="M26" s="181"/>
      <c r="N26" s="181"/>
      <c r="O26" s="181"/>
      <c r="P26" s="181"/>
      <c r="Q26" s="181"/>
      <c r="R26" s="182"/>
      <c r="S26" s="182"/>
      <c r="T26" s="181"/>
      <c r="U26" s="181"/>
      <c r="V26" s="181"/>
      <c r="W26" s="181"/>
      <c r="X26" s="181"/>
      <c r="Y26" s="181"/>
      <c r="Z26" s="181"/>
      <c r="AA26" s="181"/>
      <c r="AB26" s="181"/>
      <c r="AC26" s="181"/>
      <c r="AD26" s="182"/>
      <c r="AE26" s="182"/>
      <c r="AF26" s="181"/>
      <c r="AG26" s="181"/>
      <c r="AH26" s="181"/>
      <c r="AI26" s="181"/>
      <c r="AJ26" s="181"/>
      <c r="AK26" s="181"/>
      <c r="AL26" s="181"/>
      <c r="AM26" s="181"/>
      <c r="AN26" s="181"/>
      <c r="AO26" s="181"/>
      <c r="AP26" s="182"/>
      <c r="AQ26" s="182"/>
      <c r="AR26" s="181"/>
      <c r="AS26" s="181"/>
      <c r="AU26" s="132">
        <f t="shared" si="2"/>
        <v>0</v>
      </c>
      <c r="AV26" s="132">
        <f t="shared" si="3"/>
        <v>0</v>
      </c>
      <c r="AW26" s="132">
        <f t="shared" si="4"/>
        <v>0</v>
      </c>
    </row>
    <row r="27" spans="1:49" ht="15" customHeight="1" x14ac:dyDescent="0.35">
      <c r="A27" s="9"/>
      <c r="B27" s="58" t="s">
        <v>84</v>
      </c>
      <c r="C27" s="67" t="s">
        <v>46</v>
      </c>
      <c r="D27" s="60"/>
      <c r="E27" s="61"/>
      <c r="F27" s="61"/>
      <c r="G27" s="77"/>
      <c r="H27" s="62"/>
      <c r="I27" s="62"/>
      <c r="J27" s="184"/>
      <c r="K27" s="184"/>
      <c r="L27" s="184"/>
      <c r="M27" s="184"/>
      <c r="N27" s="184"/>
      <c r="O27" s="184"/>
      <c r="P27" s="184"/>
      <c r="Q27" s="184"/>
      <c r="R27" s="185"/>
      <c r="S27" s="185"/>
      <c r="T27" s="184"/>
      <c r="U27" s="184"/>
      <c r="V27" s="184"/>
      <c r="W27" s="184"/>
      <c r="X27" s="184"/>
      <c r="Y27" s="184"/>
      <c r="Z27" s="184"/>
      <c r="AA27" s="184"/>
      <c r="AB27" s="184"/>
      <c r="AC27" s="184"/>
      <c r="AD27" s="185"/>
      <c r="AE27" s="185"/>
      <c r="AF27" s="184"/>
      <c r="AG27" s="184"/>
      <c r="AH27" s="184"/>
      <c r="AI27" s="184"/>
      <c r="AJ27" s="184"/>
      <c r="AK27" s="184"/>
      <c r="AL27" s="184"/>
      <c r="AM27" s="184"/>
      <c r="AN27" s="184"/>
      <c r="AO27" s="184"/>
      <c r="AP27" s="185"/>
      <c r="AQ27" s="185"/>
      <c r="AR27" s="184"/>
      <c r="AS27" s="184"/>
      <c r="AU27" s="132">
        <f t="shared" si="2"/>
        <v>0</v>
      </c>
      <c r="AV27" s="132">
        <f t="shared" si="3"/>
        <v>0</v>
      </c>
      <c r="AW27" s="132">
        <f t="shared" si="4"/>
        <v>0</v>
      </c>
    </row>
    <row r="28" spans="1:49" ht="15" customHeight="1" x14ac:dyDescent="0.35">
      <c r="A28" s="9"/>
      <c r="B28" s="12" t="s">
        <v>85</v>
      </c>
      <c r="C28" s="14" t="s">
        <v>35</v>
      </c>
      <c r="D28" s="7"/>
      <c r="E28" s="8"/>
      <c r="F28" s="8"/>
      <c r="G28" s="76"/>
      <c r="H28" s="56"/>
      <c r="I28" s="56"/>
      <c r="J28" s="181"/>
      <c r="K28" s="181"/>
      <c r="L28" s="181"/>
      <c r="M28" s="181"/>
      <c r="N28" s="181"/>
      <c r="O28" s="181"/>
      <c r="P28" s="181"/>
      <c r="Q28" s="181"/>
      <c r="R28" s="182"/>
      <c r="S28" s="182"/>
      <c r="T28" s="181"/>
      <c r="U28" s="181"/>
      <c r="V28" s="181"/>
      <c r="W28" s="181"/>
      <c r="X28" s="181"/>
      <c r="Y28" s="181"/>
      <c r="Z28" s="181"/>
      <c r="AA28" s="181"/>
      <c r="AB28" s="181"/>
      <c r="AC28" s="181"/>
      <c r="AD28" s="182"/>
      <c r="AE28" s="182"/>
      <c r="AF28" s="181"/>
      <c r="AG28" s="181"/>
      <c r="AH28" s="181"/>
      <c r="AI28" s="181"/>
      <c r="AJ28" s="181"/>
      <c r="AK28" s="181"/>
      <c r="AL28" s="181"/>
      <c r="AM28" s="181"/>
      <c r="AN28" s="181"/>
      <c r="AO28" s="181"/>
      <c r="AP28" s="182"/>
      <c r="AQ28" s="182"/>
      <c r="AR28" s="181"/>
      <c r="AS28" s="181"/>
      <c r="AU28" s="132">
        <f t="shared" si="2"/>
        <v>0</v>
      </c>
      <c r="AV28" s="132">
        <f t="shared" si="3"/>
        <v>0</v>
      </c>
      <c r="AW28" s="132">
        <f t="shared" si="4"/>
        <v>0</v>
      </c>
    </row>
    <row r="29" spans="1:49" ht="15" customHeight="1" x14ac:dyDescent="0.35">
      <c r="A29" s="9"/>
      <c r="B29" s="12" t="s">
        <v>86</v>
      </c>
      <c r="C29" s="14" t="s">
        <v>36</v>
      </c>
      <c r="D29" s="7"/>
      <c r="E29" s="8"/>
      <c r="F29" s="8"/>
      <c r="G29" s="76"/>
      <c r="H29" s="56"/>
      <c r="I29" s="56"/>
      <c r="J29" s="181"/>
      <c r="K29" s="181"/>
      <c r="L29" s="181"/>
      <c r="M29" s="181"/>
      <c r="N29" s="181"/>
      <c r="O29" s="181"/>
      <c r="P29" s="181"/>
      <c r="Q29" s="181"/>
      <c r="R29" s="182"/>
      <c r="S29" s="182"/>
      <c r="T29" s="181"/>
      <c r="U29" s="181"/>
      <c r="V29" s="181"/>
      <c r="W29" s="181"/>
      <c r="X29" s="181"/>
      <c r="Y29" s="181"/>
      <c r="Z29" s="181"/>
      <c r="AA29" s="181"/>
      <c r="AB29" s="181"/>
      <c r="AC29" s="181"/>
      <c r="AD29" s="182"/>
      <c r="AE29" s="182"/>
      <c r="AF29" s="181"/>
      <c r="AG29" s="181"/>
      <c r="AH29" s="181"/>
      <c r="AI29" s="181"/>
      <c r="AJ29" s="181"/>
      <c r="AK29" s="181"/>
      <c r="AL29" s="181"/>
      <c r="AM29" s="181"/>
      <c r="AN29" s="181"/>
      <c r="AO29" s="181"/>
      <c r="AP29" s="182"/>
      <c r="AQ29" s="182"/>
      <c r="AR29" s="181"/>
      <c r="AS29" s="181"/>
      <c r="AU29" s="132">
        <f t="shared" si="2"/>
        <v>0</v>
      </c>
      <c r="AV29" s="132">
        <f t="shared" si="3"/>
        <v>0</v>
      </c>
      <c r="AW29" s="132">
        <f t="shared" si="4"/>
        <v>0</v>
      </c>
    </row>
    <row r="30" spans="1:49" ht="15" customHeight="1" x14ac:dyDescent="0.35">
      <c r="A30" s="9"/>
      <c r="B30" s="12" t="s">
        <v>87</v>
      </c>
      <c r="C30" s="14" t="s">
        <v>44</v>
      </c>
      <c r="D30" s="7"/>
      <c r="E30" s="8"/>
      <c r="F30" s="8"/>
      <c r="G30" s="76"/>
      <c r="H30" s="56"/>
      <c r="I30" s="56"/>
      <c r="J30" s="181"/>
      <c r="K30" s="181"/>
      <c r="L30" s="181"/>
      <c r="M30" s="181"/>
      <c r="N30" s="181"/>
      <c r="O30" s="181"/>
      <c r="P30" s="181"/>
      <c r="Q30" s="181"/>
      <c r="R30" s="182"/>
      <c r="S30" s="182"/>
      <c r="T30" s="181"/>
      <c r="U30" s="181"/>
      <c r="V30" s="181"/>
      <c r="W30" s="187"/>
      <c r="X30" s="181"/>
      <c r="Y30" s="181"/>
      <c r="Z30" s="187"/>
      <c r="AA30" s="181"/>
      <c r="AB30" s="181"/>
      <c r="AC30" s="187"/>
      <c r="AD30" s="182"/>
      <c r="AE30" s="182"/>
      <c r="AF30" s="181"/>
      <c r="AG30" s="187"/>
      <c r="AH30" s="181"/>
      <c r="AI30" s="181"/>
      <c r="AJ30" s="181"/>
      <c r="AK30" s="181"/>
      <c r="AL30" s="181"/>
      <c r="AM30" s="181"/>
      <c r="AN30" s="181"/>
      <c r="AO30" s="181"/>
      <c r="AP30" s="182"/>
      <c r="AQ30" s="182"/>
      <c r="AR30" s="181"/>
      <c r="AS30" s="181"/>
      <c r="AU30" s="132">
        <f t="shared" si="2"/>
        <v>0</v>
      </c>
      <c r="AV30" s="132">
        <f t="shared" si="3"/>
        <v>0</v>
      </c>
      <c r="AW30" s="132">
        <f t="shared" si="4"/>
        <v>0</v>
      </c>
    </row>
    <row r="31" spans="1:49" ht="15" customHeight="1" x14ac:dyDescent="0.35">
      <c r="A31" s="9"/>
      <c r="B31" s="12" t="s">
        <v>88</v>
      </c>
      <c r="C31" s="14" t="s">
        <v>45</v>
      </c>
      <c r="D31" s="7"/>
      <c r="E31" s="8"/>
      <c r="F31" s="8"/>
      <c r="G31" s="76"/>
      <c r="H31" s="56"/>
      <c r="I31" s="56"/>
      <c r="J31" s="187"/>
      <c r="K31" s="187"/>
      <c r="L31" s="181"/>
      <c r="M31" s="181"/>
      <c r="N31" s="187"/>
      <c r="O31" s="181"/>
      <c r="P31" s="181"/>
      <c r="Q31" s="187"/>
      <c r="R31" s="182"/>
      <c r="S31" s="182"/>
      <c r="T31" s="187"/>
      <c r="U31" s="181"/>
      <c r="V31" s="181"/>
      <c r="W31" s="181"/>
      <c r="X31" s="181"/>
      <c r="Y31" s="181"/>
      <c r="Z31" s="181"/>
      <c r="AA31" s="181"/>
      <c r="AB31" s="181"/>
      <c r="AC31" s="181"/>
      <c r="AD31" s="182"/>
      <c r="AE31" s="182"/>
      <c r="AF31" s="181"/>
      <c r="AG31" s="181"/>
      <c r="AH31" s="181"/>
      <c r="AI31" s="187"/>
      <c r="AJ31" s="181"/>
      <c r="AK31" s="181"/>
      <c r="AL31" s="187"/>
      <c r="AM31" s="181"/>
      <c r="AN31" s="181"/>
      <c r="AO31" s="187"/>
      <c r="AP31" s="182"/>
      <c r="AQ31" s="182"/>
      <c r="AR31" s="187"/>
      <c r="AS31" s="181"/>
      <c r="AU31" s="132">
        <f t="shared" si="2"/>
        <v>0</v>
      </c>
      <c r="AV31" s="132">
        <f t="shared" si="3"/>
        <v>0</v>
      </c>
      <c r="AW31" s="132">
        <f t="shared" si="4"/>
        <v>0</v>
      </c>
    </row>
    <row r="32" spans="1:49" ht="15" customHeight="1" x14ac:dyDescent="0.35">
      <c r="A32" s="19" t="s">
        <v>19</v>
      </c>
      <c r="B32" s="19" t="s">
        <v>2</v>
      </c>
      <c r="C32" s="19"/>
      <c r="D32" s="191">
        <v>3</v>
      </c>
      <c r="E32" s="191">
        <v>7.5</v>
      </c>
      <c r="F32" s="191">
        <v>0</v>
      </c>
      <c r="G32" s="79">
        <f>SUM(D32:F32)</f>
        <v>10.5</v>
      </c>
      <c r="H32" s="80">
        <f>SUM(J32:AS32)/7.5</f>
        <v>0</v>
      </c>
      <c r="I32" s="113">
        <f>H32/G32</f>
        <v>0</v>
      </c>
      <c r="J32" s="48">
        <f t="shared" ref="J32:AS32" si="6">SUM(J33:J36)</f>
        <v>0</v>
      </c>
      <c r="K32" s="48">
        <f t="shared" si="6"/>
        <v>0</v>
      </c>
      <c r="L32" s="48">
        <f t="shared" si="6"/>
        <v>0</v>
      </c>
      <c r="M32" s="48">
        <f t="shared" si="6"/>
        <v>0</v>
      </c>
      <c r="N32" s="48">
        <f t="shared" si="6"/>
        <v>0</v>
      </c>
      <c r="O32" s="48">
        <f t="shared" si="6"/>
        <v>0</v>
      </c>
      <c r="P32" s="48">
        <f t="shared" si="6"/>
        <v>0</v>
      </c>
      <c r="Q32" s="48">
        <f t="shared" si="6"/>
        <v>0</v>
      </c>
      <c r="R32" s="48">
        <f t="shared" si="6"/>
        <v>0</v>
      </c>
      <c r="S32" s="48">
        <f t="shared" si="6"/>
        <v>0</v>
      </c>
      <c r="T32" s="48">
        <f t="shared" si="6"/>
        <v>0</v>
      </c>
      <c r="U32" s="48">
        <f t="shared" si="6"/>
        <v>0</v>
      </c>
      <c r="V32" s="48">
        <f t="shared" si="6"/>
        <v>0</v>
      </c>
      <c r="W32" s="48">
        <f t="shared" si="6"/>
        <v>0</v>
      </c>
      <c r="X32" s="48">
        <f t="shared" si="6"/>
        <v>0</v>
      </c>
      <c r="Y32" s="48">
        <f t="shared" si="6"/>
        <v>0</v>
      </c>
      <c r="Z32" s="48">
        <f t="shared" si="6"/>
        <v>0</v>
      </c>
      <c r="AA32" s="48">
        <f t="shared" si="6"/>
        <v>0</v>
      </c>
      <c r="AB32" s="48">
        <f t="shared" si="6"/>
        <v>0</v>
      </c>
      <c r="AC32" s="48">
        <f t="shared" si="6"/>
        <v>0</v>
      </c>
      <c r="AD32" s="48">
        <f t="shared" si="6"/>
        <v>0</v>
      </c>
      <c r="AE32" s="48">
        <f t="shared" si="6"/>
        <v>0</v>
      </c>
      <c r="AF32" s="48">
        <f t="shared" si="6"/>
        <v>0</v>
      </c>
      <c r="AG32" s="48">
        <f t="shared" si="6"/>
        <v>0</v>
      </c>
      <c r="AH32" s="48">
        <f t="shared" si="6"/>
        <v>0</v>
      </c>
      <c r="AI32" s="48">
        <f t="shared" si="6"/>
        <v>0</v>
      </c>
      <c r="AJ32" s="48">
        <f t="shared" si="6"/>
        <v>0</v>
      </c>
      <c r="AK32" s="48">
        <f t="shared" si="6"/>
        <v>0</v>
      </c>
      <c r="AL32" s="48">
        <f t="shared" si="6"/>
        <v>0</v>
      </c>
      <c r="AM32" s="48">
        <f t="shared" si="6"/>
        <v>0</v>
      </c>
      <c r="AN32" s="48">
        <f t="shared" si="6"/>
        <v>0</v>
      </c>
      <c r="AO32" s="48">
        <f t="shared" si="6"/>
        <v>0</v>
      </c>
      <c r="AP32" s="48">
        <f t="shared" si="6"/>
        <v>0</v>
      </c>
      <c r="AQ32" s="48">
        <f t="shared" si="6"/>
        <v>0</v>
      </c>
      <c r="AR32" s="48">
        <f t="shared" si="6"/>
        <v>0</v>
      </c>
      <c r="AS32" s="48">
        <f t="shared" si="6"/>
        <v>0</v>
      </c>
      <c r="AU32" s="48">
        <f t="shared" si="2"/>
        <v>0</v>
      </c>
      <c r="AV32" s="48">
        <f t="shared" si="3"/>
        <v>0</v>
      </c>
      <c r="AW32" s="48">
        <f t="shared" si="4"/>
        <v>0</v>
      </c>
    </row>
    <row r="33" spans="1:49" ht="15" customHeight="1" x14ac:dyDescent="0.3">
      <c r="A33" s="10"/>
      <c r="B33" s="12" t="s">
        <v>90</v>
      </c>
      <c r="C33" s="14" t="s">
        <v>89</v>
      </c>
      <c r="D33" s="7"/>
      <c r="E33" s="123" t="s">
        <v>148</v>
      </c>
      <c r="F33" s="106"/>
      <c r="G33" s="107">
        <f>G32/G$3</f>
        <v>8.7136929460580909E-2</v>
      </c>
      <c r="H33" s="108" t="e">
        <f>H32/H$3</f>
        <v>#DIV/0!</v>
      </c>
      <c r="I33" s="56"/>
      <c r="J33" s="187"/>
      <c r="K33" s="187"/>
      <c r="L33" s="183"/>
      <c r="M33" s="183"/>
      <c r="N33" s="183"/>
      <c r="O33" s="183"/>
      <c r="P33" s="183"/>
      <c r="Q33" s="183"/>
      <c r="R33" s="183"/>
      <c r="S33" s="183"/>
      <c r="T33" s="183"/>
      <c r="U33" s="183"/>
      <c r="V33" s="183"/>
      <c r="W33" s="183"/>
      <c r="X33" s="183"/>
      <c r="Y33" s="183"/>
      <c r="Z33" s="183"/>
      <c r="AA33" s="183"/>
      <c r="AB33" s="183"/>
      <c r="AC33" s="183"/>
      <c r="AD33" s="183"/>
      <c r="AE33" s="183"/>
      <c r="AF33" s="183"/>
      <c r="AG33" s="183"/>
      <c r="AH33" s="183"/>
      <c r="AI33" s="183"/>
      <c r="AJ33" s="183"/>
      <c r="AK33" s="183"/>
      <c r="AL33" s="183"/>
      <c r="AM33" s="183"/>
      <c r="AN33" s="183"/>
      <c r="AO33" s="183"/>
      <c r="AP33" s="183"/>
      <c r="AQ33" s="183"/>
      <c r="AR33" s="183"/>
      <c r="AS33" s="183"/>
      <c r="AU33" s="34">
        <f t="shared" si="2"/>
        <v>0</v>
      </c>
      <c r="AV33" s="34">
        <f t="shared" si="3"/>
        <v>0</v>
      </c>
      <c r="AW33" s="34">
        <f t="shared" si="4"/>
        <v>0</v>
      </c>
    </row>
    <row r="34" spans="1:49" ht="15" customHeight="1" x14ac:dyDescent="0.35">
      <c r="A34" s="10"/>
      <c r="B34" s="12" t="s">
        <v>91</v>
      </c>
      <c r="C34" s="14" t="s">
        <v>52</v>
      </c>
      <c r="D34" s="7"/>
      <c r="E34" s="8"/>
      <c r="F34" s="8"/>
      <c r="G34" s="76"/>
      <c r="H34" s="56"/>
      <c r="I34" s="56"/>
      <c r="J34" s="187"/>
      <c r="K34" s="187"/>
      <c r="L34" s="181"/>
      <c r="M34" s="183"/>
      <c r="N34" s="183"/>
      <c r="O34" s="183"/>
      <c r="P34" s="183"/>
      <c r="Q34" s="183"/>
      <c r="R34" s="183"/>
      <c r="S34" s="183"/>
      <c r="T34" s="183"/>
      <c r="U34" s="183"/>
      <c r="V34" s="187"/>
      <c r="W34" s="183"/>
      <c r="X34" s="183"/>
      <c r="Y34" s="183"/>
      <c r="Z34" s="183"/>
      <c r="AA34" s="183"/>
      <c r="AB34" s="183"/>
      <c r="AC34" s="183"/>
      <c r="AD34" s="183"/>
      <c r="AE34" s="183"/>
      <c r="AF34" s="183"/>
      <c r="AG34" s="183"/>
      <c r="AH34" s="187"/>
      <c r="AI34" s="183"/>
      <c r="AJ34" s="183"/>
      <c r="AK34" s="183"/>
      <c r="AL34" s="183"/>
      <c r="AM34" s="183"/>
      <c r="AN34" s="183"/>
      <c r="AO34" s="183"/>
      <c r="AP34" s="183"/>
      <c r="AQ34" s="183"/>
      <c r="AR34" s="183"/>
      <c r="AS34" s="183"/>
      <c r="AU34" s="34">
        <f t="shared" si="2"/>
        <v>0</v>
      </c>
      <c r="AV34" s="34">
        <f t="shared" si="3"/>
        <v>0</v>
      </c>
      <c r="AW34" s="34">
        <f t="shared" si="4"/>
        <v>0</v>
      </c>
    </row>
    <row r="35" spans="1:49" ht="15" customHeight="1" x14ac:dyDescent="0.35">
      <c r="A35" s="10"/>
      <c r="B35" s="12" t="s">
        <v>92</v>
      </c>
      <c r="C35" s="14" t="s">
        <v>47</v>
      </c>
      <c r="D35" s="7"/>
      <c r="E35" s="8"/>
      <c r="F35" s="8"/>
      <c r="G35" s="76"/>
      <c r="H35" s="56"/>
      <c r="I35" s="56"/>
      <c r="J35" s="183"/>
      <c r="K35" s="183"/>
      <c r="L35" s="183"/>
      <c r="M35" s="187"/>
      <c r="N35" s="187"/>
      <c r="O35" s="181"/>
      <c r="P35" s="181"/>
      <c r="Q35" s="183"/>
      <c r="R35" s="183"/>
      <c r="S35" s="183"/>
      <c r="T35" s="183"/>
      <c r="U35" s="183"/>
      <c r="V35" s="183"/>
      <c r="W35" s="183"/>
      <c r="X35" s="183"/>
      <c r="Y35" s="183"/>
      <c r="Z35" s="183"/>
      <c r="AA35" s="183"/>
      <c r="AB35" s="183"/>
      <c r="AC35" s="183"/>
      <c r="AD35" s="188"/>
      <c r="AE35" s="182"/>
      <c r="AF35" s="183"/>
      <c r="AG35" s="183"/>
      <c r="AH35" s="183"/>
      <c r="AI35" s="183"/>
      <c r="AJ35" s="183"/>
      <c r="AK35" s="183"/>
      <c r="AL35" s="183"/>
      <c r="AM35" s="183"/>
      <c r="AN35" s="183"/>
      <c r="AO35" s="183"/>
      <c r="AP35" s="183"/>
      <c r="AQ35" s="183"/>
      <c r="AR35" s="183"/>
      <c r="AS35" s="183"/>
      <c r="AU35" s="34">
        <f t="shared" si="2"/>
        <v>0</v>
      </c>
      <c r="AV35" s="34">
        <f t="shared" si="3"/>
        <v>0</v>
      </c>
      <c r="AW35" s="34">
        <f t="shared" si="4"/>
        <v>0</v>
      </c>
    </row>
    <row r="36" spans="1:49" ht="15" customHeight="1" x14ac:dyDescent="0.35">
      <c r="A36" s="10"/>
      <c r="B36" s="12" t="s">
        <v>93</v>
      </c>
      <c r="C36" s="14" t="s">
        <v>37</v>
      </c>
      <c r="D36" s="7"/>
      <c r="E36" s="8"/>
      <c r="F36" s="8"/>
      <c r="G36" s="76"/>
      <c r="H36" s="56"/>
      <c r="I36" s="56"/>
      <c r="J36" s="183"/>
      <c r="K36" s="183"/>
      <c r="L36" s="183"/>
      <c r="M36" s="183"/>
      <c r="N36" s="183"/>
      <c r="O36" s="183"/>
      <c r="P36" s="183"/>
      <c r="Q36" s="187"/>
      <c r="R36" s="182"/>
      <c r="S36" s="182"/>
      <c r="T36" s="181"/>
      <c r="U36" s="187"/>
      <c r="V36" s="187"/>
      <c r="W36" s="181"/>
      <c r="X36" s="181"/>
      <c r="Y36" s="187"/>
      <c r="Z36" s="181"/>
      <c r="AA36" s="181"/>
      <c r="AB36" s="181"/>
      <c r="AC36" s="187"/>
      <c r="AD36" s="182"/>
      <c r="AE36" s="182"/>
      <c r="AF36" s="181"/>
      <c r="AG36" s="194"/>
      <c r="AH36" s="187"/>
      <c r="AI36" s="181"/>
      <c r="AJ36" s="181"/>
      <c r="AK36" s="187"/>
      <c r="AL36" s="181"/>
      <c r="AM36" s="181"/>
      <c r="AN36" s="181"/>
      <c r="AO36" s="187"/>
      <c r="AP36" s="182"/>
      <c r="AQ36" s="182"/>
      <c r="AR36" s="181"/>
      <c r="AS36" s="181"/>
      <c r="AU36" s="132">
        <f t="shared" si="2"/>
        <v>0</v>
      </c>
      <c r="AV36" s="132">
        <f t="shared" si="3"/>
        <v>0</v>
      </c>
      <c r="AW36" s="132">
        <f t="shared" si="4"/>
        <v>0</v>
      </c>
    </row>
    <row r="37" spans="1:49" ht="15" customHeight="1" x14ac:dyDescent="0.35">
      <c r="A37" s="20" t="s">
        <v>20</v>
      </c>
      <c r="B37" s="21" t="s">
        <v>3</v>
      </c>
      <c r="C37" s="20"/>
      <c r="D37" s="192">
        <v>4</v>
      </c>
      <c r="E37" s="192">
        <v>10</v>
      </c>
      <c r="F37" s="192">
        <v>0</v>
      </c>
      <c r="G37" s="81">
        <f>SUM(D37:F37)</f>
        <v>14</v>
      </c>
      <c r="H37" s="82">
        <f>SUM(J37:AS37)/7.5</f>
        <v>0</v>
      </c>
      <c r="I37" s="114">
        <f>H37/G37</f>
        <v>0</v>
      </c>
      <c r="J37" s="49">
        <f t="shared" ref="J37:AS37" si="7">SUM(J38:J42)</f>
        <v>0</v>
      </c>
      <c r="K37" s="49">
        <f t="shared" si="7"/>
        <v>0</v>
      </c>
      <c r="L37" s="49">
        <f t="shared" si="7"/>
        <v>0</v>
      </c>
      <c r="M37" s="49">
        <f t="shared" si="7"/>
        <v>0</v>
      </c>
      <c r="N37" s="49">
        <f t="shared" si="7"/>
        <v>0</v>
      </c>
      <c r="O37" s="49">
        <f t="shared" si="7"/>
        <v>0</v>
      </c>
      <c r="P37" s="49">
        <f t="shared" si="7"/>
        <v>0</v>
      </c>
      <c r="Q37" s="49">
        <f t="shared" si="7"/>
        <v>0</v>
      </c>
      <c r="R37" s="49">
        <f t="shared" si="7"/>
        <v>0</v>
      </c>
      <c r="S37" s="49">
        <f t="shared" si="7"/>
        <v>0</v>
      </c>
      <c r="T37" s="49">
        <f t="shared" si="7"/>
        <v>0</v>
      </c>
      <c r="U37" s="49">
        <f t="shared" si="7"/>
        <v>0</v>
      </c>
      <c r="V37" s="49">
        <f t="shared" si="7"/>
        <v>0</v>
      </c>
      <c r="W37" s="49">
        <f t="shared" si="7"/>
        <v>0</v>
      </c>
      <c r="X37" s="49">
        <f t="shared" si="7"/>
        <v>0</v>
      </c>
      <c r="Y37" s="49">
        <f t="shared" si="7"/>
        <v>0</v>
      </c>
      <c r="Z37" s="49">
        <f t="shared" si="7"/>
        <v>0</v>
      </c>
      <c r="AA37" s="49">
        <f t="shared" si="7"/>
        <v>0</v>
      </c>
      <c r="AB37" s="49">
        <f t="shared" si="7"/>
        <v>0</v>
      </c>
      <c r="AC37" s="49">
        <f t="shared" si="7"/>
        <v>0</v>
      </c>
      <c r="AD37" s="49">
        <f t="shared" si="7"/>
        <v>0</v>
      </c>
      <c r="AE37" s="49">
        <f t="shared" si="7"/>
        <v>0</v>
      </c>
      <c r="AF37" s="49">
        <f t="shared" si="7"/>
        <v>0</v>
      </c>
      <c r="AG37" s="49">
        <f t="shared" si="7"/>
        <v>0</v>
      </c>
      <c r="AH37" s="49">
        <f t="shared" si="7"/>
        <v>0</v>
      </c>
      <c r="AI37" s="49">
        <f t="shared" si="7"/>
        <v>0</v>
      </c>
      <c r="AJ37" s="49">
        <f t="shared" si="7"/>
        <v>0</v>
      </c>
      <c r="AK37" s="49">
        <f t="shared" si="7"/>
        <v>0</v>
      </c>
      <c r="AL37" s="49">
        <f t="shared" si="7"/>
        <v>0</v>
      </c>
      <c r="AM37" s="49">
        <f t="shared" si="7"/>
        <v>0</v>
      </c>
      <c r="AN37" s="49">
        <f t="shared" si="7"/>
        <v>0</v>
      </c>
      <c r="AO37" s="49">
        <f t="shared" si="7"/>
        <v>0</v>
      </c>
      <c r="AP37" s="49">
        <f t="shared" si="7"/>
        <v>0</v>
      </c>
      <c r="AQ37" s="49">
        <f t="shared" si="7"/>
        <v>0</v>
      </c>
      <c r="AR37" s="49">
        <f t="shared" si="7"/>
        <v>0</v>
      </c>
      <c r="AS37" s="49">
        <f t="shared" si="7"/>
        <v>0</v>
      </c>
      <c r="AU37" s="49">
        <f t="shared" si="2"/>
        <v>0</v>
      </c>
      <c r="AV37" s="49">
        <f t="shared" si="3"/>
        <v>0</v>
      </c>
      <c r="AW37" s="49">
        <f t="shared" si="4"/>
        <v>0</v>
      </c>
    </row>
    <row r="38" spans="1:49" ht="15" customHeight="1" x14ac:dyDescent="0.3">
      <c r="A38" s="11"/>
      <c r="B38" s="12" t="s">
        <v>94</v>
      </c>
      <c r="C38" s="14" t="s">
        <v>61</v>
      </c>
      <c r="D38" s="3"/>
      <c r="E38" s="124" t="s">
        <v>148</v>
      </c>
      <c r="F38" s="115"/>
      <c r="G38" s="116">
        <f>G37/G$3</f>
        <v>0.11618257261410789</v>
      </c>
      <c r="H38" s="117" t="e">
        <f>H37/H$3</f>
        <v>#DIV/0!</v>
      </c>
      <c r="I38" s="56"/>
      <c r="J38" s="181"/>
      <c r="K38" s="181"/>
      <c r="L38" s="181"/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Y38" s="182"/>
      <c r="Z38" s="182"/>
      <c r="AA38" s="182"/>
      <c r="AB38" s="182"/>
      <c r="AC38" s="182"/>
      <c r="AD38" s="182"/>
      <c r="AE38" s="182"/>
      <c r="AF38" s="182"/>
      <c r="AG38" s="182"/>
      <c r="AH38" s="182"/>
      <c r="AI38" s="182"/>
      <c r="AJ38" s="182"/>
      <c r="AK38" s="182"/>
      <c r="AL38" s="182"/>
      <c r="AM38" s="182"/>
      <c r="AN38" s="182"/>
      <c r="AO38" s="182"/>
      <c r="AP38" s="182"/>
      <c r="AQ38" s="182"/>
      <c r="AR38" s="182"/>
      <c r="AS38" s="182"/>
      <c r="AU38" s="132">
        <f t="shared" si="2"/>
        <v>0</v>
      </c>
      <c r="AV38" s="132">
        <f t="shared" si="3"/>
        <v>0</v>
      </c>
      <c r="AW38" s="132">
        <f t="shared" si="4"/>
        <v>0</v>
      </c>
    </row>
    <row r="39" spans="1:49" ht="15" customHeight="1" x14ac:dyDescent="0.35">
      <c r="A39" s="11"/>
      <c r="B39" s="12" t="s">
        <v>95</v>
      </c>
      <c r="C39" s="14" t="s">
        <v>38</v>
      </c>
      <c r="D39" s="3"/>
      <c r="E39" s="8"/>
      <c r="F39" s="8"/>
      <c r="G39" s="76"/>
      <c r="H39" s="56"/>
      <c r="I39" s="56"/>
      <c r="J39" s="183"/>
      <c r="K39" s="183"/>
      <c r="L39" s="183"/>
      <c r="M39" s="183"/>
      <c r="N39" s="183"/>
      <c r="O39" s="187"/>
      <c r="P39" s="187"/>
      <c r="Q39" s="187"/>
      <c r="R39" s="187"/>
      <c r="S39" s="188"/>
      <c r="T39" s="188"/>
      <c r="U39" s="188"/>
      <c r="V39" s="188"/>
      <c r="W39" s="188"/>
      <c r="X39" s="188"/>
      <c r="Y39" s="188"/>
      <c r="Z39" s="188"/>
      <c r="AA39" s="188"/>
      <c r="AB39" s="188"/>
      <c r="AC39" s="188"/>
      <c r="AD39" s="188"/>
      <c r="AE39" s="188"/>
      <c r="AF39" s="188"/>
      <c r="AG39" s="188"/>
      <c r="AH39" s="188"/>
      <c r="AI39" s="188"/>
      <c r="AJ39" s="188"/>
      <c r="AK39" s="188"/>
      <c r="AL39" s="188"/>
      <c r="AM39" s="188"/>
      <c r="AN39" s="188"/>
      <c r="AO39" s="188"/>
      <c r="AP39" s="187"/>
      <c r="AQ39" s="187"/>
      <c r="AR39" s="187"/>
      <c r="AS39" s="187"/>
      <c r="AU39" s="132">
        <f t="shared" si="2"/>
        <v>0</v>
      </c>
      <c r="AV39" s="132">
        <f t="shared" si="3"/>
        <v>0</v>
      </c>
      <c r="AW39" s="132">
        <f t="shared" si="4"/>
        <v>0</v>
      </c>
    </row>
    <row r="40" spans="1:49" ht="15" customHeight="1" x14ac:dyDescent="0.35">
      <c r="A40" s="11"/>
      <c r="B40" s="12" t="s">
        <v>96</v>
      </c>
      <c r="C40" s="14" t="s">
        <v>39</v>
      </c>
      <c r="D40" s="3"/>
      <c r="E40" s="8"/>
      <c r="F40" s="8"/>
      <c r="G40" s="76"/>
      <c r="H40" s="56"/>
      <c r="I40" s="56"/>
      <c r="J40" s="183"/>
      <c r="K40" s="183"/>
      <c r="L40" s="183"/>
      <c r="M40" s="183"/>
      <c r="N40" s="183"/>
      <c r="O40" s="187"/>
      <c r="P40" s="187"/>
      <c r="Q40" s="187"/>
      <c r="R40" s="188"/>
      <c r="S40" s="188"/>
      <c r="T40" s="187"/>
      <c r="U40" s="187"/>
      <c r="V40" s="187"/>
      <c r="W40" s="187"/>
      <c r="X40" s="187"/>
      <c r="Y40" s="187"/>
      <c r="Z40" s="187"/>
      <c r="AA40" s="187"/>
      <c r="AB40" s="187"/>
      <c r="AC40" s="187"/>
      <c r="AD40" s="188"/>
      <c r="AE40" s="188"/>
      <c r="AF40" s="187"/>
      <c r="AG40" s="187"/>
      <c r="AH40" s="187"/>
      <c r="AI40" s="187"/>
      <c r="AJ40" s="187"/>
      <c r="AK40" s="187"/>
      <c r="AL40" s="187"/>
      <c r="AM40" s="187"/>
      <c r="AN40" s="187"/>
      <c r="AO40" s="187"/>
      <c r="AP40" s="188"/>
      <c r="AQ40" s="188"/>
      <c r="AR40" s="187"/>
      <c r="AS40" s="187"/>
      <c r="AU40" s="132">
        <f t="shared" si="2"/>
        <v>0</v>
      </c>
      <c r="AV40" s="132">
        <f t="shared" si="3"/>
        <v>0</v>
      </c>
      <c r="AW40" s="132">
        <f t="shared" si="4"/>
        <v>0</v>
      </c>
    </row>
    <row r="41" spans="1:49" ht="15" customHeight="1" x14ac:dyDescent="0.35">
      <c r="A41" s="11"/>
      <c r="B41" s="12" t="s">
        <v>97</v>
      </c>
      <c r="C41" s="14" t="s">
        <v>56</v>
      </c>
      <c r="D41" s="3"/>
      <c r="E41" s="8"/>
      <c r="F41" s="8"/>
      <c r="G41" s="76"/>
      <c r="H41" s="56"/>
      <c r="I41" s="56"/>
      <c r="J41" s="183"/>
      <c r="K41" s="183"/>
      <c r="L41" s="183"/>
      <c r="M41" s="183"/>
      <c r="N41" s="183"/>
      <c r="O41" s="181"/>
      <c r="P41" s="181"/>
      <c r="Q41" s="181"/>
      <c r="R41" s="182"/>
      <c r="S41" s="182"/>
      <c r="T41" s="181"/>
      <c r="U41" s="181"/>
      <c r="V41" s="181"/>
      <c r="W41" s="181"/>
      <c r="X41" s="181"/>
      <c r="Y41" s="181"/>
      <c r="Z41" s="181"/>
      <c r="AA41" s="181"/>
      <c r="AB41" s="181"/>
      <c r="AC41" s="181"/>
      <c r="AD41" s="182"/>
      <c r="AE41" s="182"/>
      <c r="AF41" s="181"/>
      <c r="AG41" s="181"/>
      <c r="AH41" s="181"/>
      <c r="AI41" s="181"/>
      <c r="AJ41" s="181"/>
      <c r="AK41" s="181"/>
      <c r="AL41" s="181"/>
      <c r="AM41" s="181"/>
      <c r="AN41" s="181"/>
      <c r="AO41" s="181"/>
      <c r="AP41" s="182"/>
      <c r="AQ41" s="182"/>
      <c r="AR41" s="181"/>
      <c r="AS41" s="181"/>
      <c r="AU41" s="132">
        <f t="shared" si="2"/>
        <v>0</v>
      </c>
      <c r="AV41" s="132">
        <f t="shared" si="3"/>
        <v>0</v>
      </c>
      <c r="AW41" s="132">
        <f t="shared" si="4"/>
        <v>0</v>
      </c>
    </row>
    <row r="42" spans="1:49" ht="15" customHeight="1" x14ac:dyDescent="0.35">
      <c r="A42" s="11"/>
      <c r="B42" s="12" t="s">
        <v>98</v>
      </c>
      <c r="C42" s="14" t="s">
        <v>40</v>
      </c>
      <c r="D42" s="3"/>
      <c r="E42" s="8"/>
      <c r="F42" s="8"/>
      <c r="G42" s="76"/>
      <c r="H42" s="56"/>
      <c r="I42" s="56"/>
      <c r="J42" s="183"/>
      <c r="K42" s="183"/>
      <c r="L42" s="183"/>
      <c r="M42" s="183"/>
      <c r="N42" s="183"/>
      <c r="O42" s="183"/>
      <c r="P42" s="188"/>
      <c r="Q42" s="188"/>
      <c r="R42" s="182"/>
      <c r="S42" s="182"/>
      <c r="T42" s="188"/>
      <c r="U42" s="188"/>
      <c r="V42" s="187"/>
      <c r="W42" s="181"/>
      <c r="X42" s="181"/>
      <c r="Y42" s="187"/>
      <c r="Z42" s="181"/>
      <c r="AA42" s="181"/>
      <c r="AB42" s="181"/>
      <c r="AC42" s="187"/>
      <c r="AD42" s="181"/>
      <c r="AE42" s="181"/>
      <c r="AF42" s="187"/>
      <c r="AG42" s="181"/>
      <c r="AH42" s="187"/>
      <c r="AI42" s="181"/>
      <c r="AJ42" s="181"/>
      <c r="AK42" s="187"/>
      <c r="AL42" s="181"/>
      <c r="AM42" s="181"/>
      <c r="AN42" s="181"/>
      <c r="AO42" s="187"/>
      <c r="AP42" s="181"/>
      <c r="AQ42" s="181"/>
      <c r="AR42" s="187"/>
      <c r="AS42" s="187"/>
      <c r="AT42" s="3"/>
      <c r="AU42" s="132">
        <f t="shared" si="2"/>
        <v>0</v>
      </c>
      <c r="AV42" s="132">
        <f t="shared" si="3"/>
        <v>0</v>
      </c>
      <c r="AW42" s="132">
        <f t="shared" si="4"/>
        <v>0</v>
      </c>
    </row>
    <row r="43" spans="1:49" ht="15" customHeight="1" x14ac:dyDescent="0.35">
      <c r="A43" s="38" t="s">
        <v>21</v>
      </c>
      <c r="B43" s="39" t="s">
        <v>4</v>
      </c>
      <c r="C43" s="38"/>
      <c r="D43" s="193">
        <v>1</v>
      </c>
      <c r="E43" s="193">
        <v>0</v>
      </c>
      <c r="F43" s="193">
        <v>9</v>
      </c>
      <c r="G43" s="83">
        <f>SUM(D43:F43)</f>
        <v>10</v>
      </c>
      <c r="H43" s="84">
        <f>SUM(J43:AS43)/7.5</f>
        <v>0</v>
      </c>
      <c r="I43" s="118">
        <f>H43/G43</f>
        <v>0</v>
      </c>
      <c r="J43" s="50">
        <f t="shared" ref="J43:AS43" si="8">SUM(J44:J48)</f>
        <v>0</v>
      </c>
      <c r="K43" s="50">
        <f t="shared" si="8"/>
        <v>0</v>
      </c>
      <c r="L43" s="50">
        <f t="shared" si="8"/>
        <v>0</v>
      </c>
      <c r="M43" s="50">
        <f t="shared" si="8"/>
        <v>0</v>
      </c>
      <c r="N43" s="50">
        <f t="shared" si="8"/>
        <v>0</v>
      </c>
      <c r="O43" s="50">
        <f t="shared" si="8"/>
        <v>0</v>
      </c>
      <c r="P43" s="50">
        <f t="shared" si="8"/>
        <v>0</v>
      </c>
      <c r="Q43" s="50">
        <f t="shared" si="8"/>
        <v>0</v>
      </c>
      <c r="R43" s="50">
        <f t="shared" si="8"/>
        <v>0</v>
      </c>
      <c r="S43" s="50">
        <f t="shared" si="8"/>
        <v>0</v>
      </c>
      <c r="T43" s="50">
        <f t="shared" si="8"/>
        <v>0</v>
      </c>
      <c r="U43" s="50">
        <f t="shared" si="8"/>
        <v>0</v>
      </c>
      <c r="V43" s="50">
        <f t="shared" si="8"/>
        <v>0</v>
      </c>
      <c r="W43" s="50">
        <f t="shared" si="8"/>
        <v>0</v>
      </c>
      <c r="X43" s="50">
        <f t="shared" si="8"/>
        <v>0</v>
      </c>
      <c r="Y43" s="50">
        <f t="shared" si="8"/>
        <v>0</v>
      </c>
      <c r="Z43" s="50">
        <f t="shared" si="8"/>
        <v>0</v>
      </c>
      <c r="AA43" s="50">
        <f t="shared" si="8"/>
        <v>0</v>
      </c>
      <c r="AB43" s="50">
        <f t="shared" si="8"/>
        <v>0</v>
      </c>
      <c r="AC43" s="50">
        <f t="shared" si="8"/>
        <v>0</v>
      </c>
      <c r="AD43" s="50">
        <f t="shared" si="8"/>
        <v>0</v>
      </c>
      <c r="AE43" s="50">
        <f t="shared" si="8"/>
        <v>0</v>
      </c>
      <c r="AF43" s="50">
        <f t="shared" si="8"/>
        <v>0</v>
      </c>
      <c r="AG43" s="50">
        <f t="shared" si="8"/>
        <v>0</v>
      </c>
      <c r="AH43" s="50">
        <f t="shared" si="8"/>
        <v>0</v>
      </c>
      <c r="AI43" s="50">
        <f t="shared" si="8"/>
        <v>0</v>
      </c>
      <c r="AJ43" s="50">
        <f t="shared" si="8"/>
        <v>0</v>
      </c>
      <c r="AK43" s="50">
        <f t="shared" si="8"/>
        <v>0</v>
      </c>
      <c r="AL43" s="50">
        <f t="shared" si="8"/>
        <v>0</v>
      </c>
      <c r="AM43" s="50">
        <f t="shared" si="8"/>
        <v>0</v>
      </c>
      <c r="AN43" s="50">
        <f t="shared" si="8"/>
        <v>0</v>
      </c>
      <c r="AO43" s="50">
        <f t="shared" si="8"/>
        <v>0</v>
      </c>
      <c r="AP43" s="50">
        <f t="shared" si="8"/>
        <v>0</v>
      </c>
      <c r="AQ43" s="50">
        <f t="shared" si="8"/>
        <v>0</v>
      </c>
      <c r="AR43" s="50">
        <f t="shared" si="8"/>
        <v>0</v>
      </c>
      <c r="AS43" s="50">
        <f t="shared" si="8"/>
        <v>0</v>
      </c>
      <c r="AT43" s="3"/>
      <c r="AU43" s="50">
        <f t="shared" si="2"/>
        <v>0</v>
      </c>
      <c r="AV43" s="50">
        <f t="shared" si="3"/>
        <v>0</v>
      </c>
      <c r="AW43" s="50">
        <f t="shared" si="4"/>
        <v>0</v>
      </c>
    </row>
    <row r="44" spans="1:49" ht="15" customHeight="1" x14ac:dyDescent="0.3">
      <c r="A44" s="41"/>
      <c r="B44" s="57" t="s">
        <v>99</v>
      </c>
      <c r="C44" s="14" t="s">
        <v>62</v>
      </c>
      <c r="D44" s="8"/>
      <c r="E44" s="125" t="s">
        <v>148</v>
      </c>
      <c r="F44" s="119"/>
      <c r="G44" s="120">
        <f>G43/G$3</f>
        <v>8.2987551867219914E-2</v>
      </c>
      <c r="H44" s="121" t="e">
        <f>H43/H$3</f>
        <v>#DIV/0!</v>
      </c>
      <c r="I44" s="5"/>
      <c r="J44" s="181"/>
      <c r="K44" s="181"/>
      <c r="L44" s="182"/>
      <c r="M44" s="182"/>
      <c r="N44" s="182"/>
      <c r="O44" s="182"/>
      <c r="P44" s="182"/>
      <c r="Q44" s="182"/>
      <c r="R44" s="182"/>
      <c r="S44" s="182"/>
      <c r="T44" s="182"/>
      <c r="U44" s="182"/>
      <c r="V44" s="182"/>
      <c r="W44" s="182"/>
      <c r="X44" s="182"/>
      <c r="Y44" s="181"/>
      <c r="Z44" s="181"/>
      <c r="AA44" s="181"/>
      <c r="AB44" s="182"/>
      <c r="AC44" s="182"/>
      <c r="AD44" s="182"/>
      <c r="AE44" s="182"/>
      <c r="AF44" s="182"/>
      <c r="AG44" s="182"/>
      <c r="AH44" s="182"/>
      <c r="AI44" s="182"/>
      <c r="AJ44" s="182"/>
      <c r="AK44" s="182"/>
      <c r="AL44" s="182"/>
      <c r="AM44" s="182"/>
      <c r="AN44" s="182"/>
      <c r="AO44" s="182"/>
      <c r="AP44" s="182"/>
      <c r="AQ44" s="181"/>
      <c r="AR44" s="181"/>
      <c r="AS44" s="181"/>
      <c r="AT44" s="3"/>
      <c r="AU44" s="132">
        <f t="shared" si="2"/>
        <v>0</v>
      </c>
      <c r="AV44" s="132">
        <f t="shared" si="3"/>
        <v>0</v>
      </c>
      <c r="AW44" s="132">
        <f t="shared" si="4"/>
        <v>0</v>
      </c>
    </row>
    <row r="45" spans="1:49" ht="15" customHeight="1" x14ac:dyDescent="0.3">
      <c r="A45" s="41"/>
      <c r="B45" s="57" t="s">
        <v>100</v>
      </c>
      <c r="C45" s="14" t="s">
        <v>57</v>
      </c>
      <c r="D45" s="8"/>
      <c r="E45" s="8"/>
      <c r="F45" s="8"/>
      <c r="G45" s="4"/>
      <c r="H45" s="5"/>
      <c r="I45" s="5"/>
      <c r="J45" s="181"/>
      <c r="K45" s="181"/>
      <c r="L45" s="182"/>
      <c r="M45" s="182"/>
      <c r="N45" s="182"/>
      <c r="O45" s="182"/>
      <c r="P45" s="182"/>
      <c r="Q45" s="182"/>
      <c r="R45" s="182"/>
      <c r="S45" s="182"/>
      <c r="T45" s="182"/>
      <c r="U45" s="182"/>
      <c r="V45" s="182"/>
      <c r="W45" s="182"/>
      <c r="X45" s="182"/>
      <c r="Y45" s="181"/>
      <c r="Z45" s="181"/>
      <c r="AA45" s="181"/>
      <c r="AB45" s="182"/>
      <c r="AC45" s="182"/>
      <c r="AD45" s="182"/>
      <c r="AE45" s="182"/>
      <c r="AF45" s="182"/>
      <c r="AG45" s="182"/>
      <c r="AH45" s="182"/>
      <c r="AI45" s="182"/>
      <c r="AJ45" s="182"/>
      <c r="AK45" s="182"/>
      <c r="AL45" s="182"/>
      <c r="AM45" s="182"/>
      <c r="AN45" s="182"/>
      <c r="AO45" s="182"/>
      <c r="AP45" s="182"/>
      <c r="AQ45" s="181"/>
      <c r="AR45" s="181"/>
      <c r="AS45" s="181"/>
      <c r="AT45" s="3"/>
      <c r="AU45" s="132">
        <f t="shared" si="2"/>
        <v>0</v>
      </c>
      <c r="AV45" s="132">
        <f t="shared" si="3"/>
        <v>0</v>
      </c>
      <c r="AW45" s="132">
        <f t="shared" si="4"/>
        <v>0</v>
      </c>
    </row>
    <row r="46" spans="1:49" ht="15" customHeight="1" x14ac:dyDescent="0.3">
      <c r="A46" s="41"/>
      <c r="B46" s="57" t="s">
        <v>101</v>
      </c>
      <c r="C46" s="14" t="s">
        <v>53</v>
      </c>
      <c r="D46" s="8"/>
      <c r="E46" s="8"/>
      <c r="F46" s="8"/>
      <c r="G46" s="4"/>
      <c r="H46" s="5"/>
      <c r="I46" s="5"/>
      <c r="J46" s="187"/>
      <c r="K46" s="187"/>
      <c r="L46" s="182"/>
      <c r="M46" s="182"/>
      <c r="N46" s="188"/>
      <c r="O46" s="182"/>
      <c r="P46" s="182"/>
      <c r="Q46" s="188"/>
      <c r="R46" s="182"/>
      <c r="S46" s="182"/>
      <c r="T46" s="182"/>
      <c r="U46" s="188"/>
      <c r="V46" s="188"/>
      <c r="W46" s="182"/>
      <c r="X46" s="182"/>
      <c r="Y46" s="187"/>
      <c r="Z46" s="181"/>
      <c r="AA46" s="181"/>
      <c r="AB46" s="182"/>
      <c r="AC46" s="188"/>
      <c r="AD46" s="182"/>
      <c r="AE46" s="182"/>
      <c r="AF46" s="188"/>
      <c r="AG46" s="182"/>
      <c r="AH46" s="188"/>
      <c r="AI46" s="182"/>
      <c r="AJ46" s="182"/>
      <c r="AK46" s="188"/>
      <c r="AL46" s="182"/>
      <c r="AM46" s="182"/>
      <c r="AN46" s="182"/>
      <c r="AO46" s="188"/>
      <c r="AP46" s="182"/>
      <c r="AQ46" s="181"/>
      <c r="AR46" s="187"/>
      <c r="AS46" s="187"/>
      <c r="AT46" s="3"/>
      <c r="AU46" s="132">
        <f t="shared" si="2"/>
        <v>0</v>
      </c>
      <c r="AV46" s="132">
        <f t="shared" si="3"/>
        <v>0</v>
      </c>
      <c r="AW46" s="132">
        <f t="shared" si="4"/>
        <v>0</v>
      </c>
    </row>
    <row r="47" spans="1:49" ht="15" customHeight="1" x14ac:dyDescent="0.3">
      <c r="A47" s="41"/>
      <c r="B47" s="57" t="s">
        <v>102</v>
      </c>
      <c r="C47" s="13" t="s">
        <v>54</v>
      </c>
      <c r="D47" s="8"/>
      <c r="E47" s="8"/>
      <c r="F47" s="8"/>
      <c r="G47" s="4"/>
      <c r="H47" s="5"/>
      <c r="I47" s="5"/>
      <c r="J47" s="181"/>
      <c r="K47" s="181"/>
      <c r="L47" s="182"/>
      <c r="M47" s="182"/>
      <c r="N47" s="182"/>
      <c r="O47" s="182"/>
      <c r="P47" s="182"/>
      <c r="Q47" s="182"/>
      <c r="R47" s="182"/>
      <c r="S47" s="182"/>
      <c r="T47" s="182"/>
      <c r="U47" s="182"/>
      <c r="V47" s="182"/>
      <c r="W47" s="182"/>
      <c r="X47" s="182"/>
      <c r="Y47" s="181"/>
      <c r="Z47" s="181"/>
      <c r="AA47" s="181"/>
      <c r="AB47" s="182"/>
      <c r="AC47" s="182"/>
      <c r="AD47" s="182"/>
      <c r="AE47" s="182"/>
      <c r="AF47" s="182"/>
      <c r="AG47" s="182"/>
      <c r="AH47" s="182"/>
      <c r="AI47" s="182"/>
      <c r="AJ47" s="182"/>
      <c r="AK47" s="182"/>
      <c r="AL47" s="182"/>
      <c r="AM47" s="182"/>
      <c r="AN47" s="182"/>
      <c r="AO47" s="182"/>
      <c r="AP47" s="182"/>
      <c r="AQ47" s="181"/>
      <c r="AR47" s="181"/>
      <c r="AS47" s="181"/>
      <c r="AT47" s="3"/>
      <c r="AU47" s="132">
        <f t="shared" si="2"/>
        <v>0</v>
      </c>
      <c r="AV47" s="132">
        <f t="shared" si="3"/>
        <v>0</v>
      </c>
      <c r="AW47" s="132">
        <f t="shared" si="4"/>
        <v>0</v>
      </c>
    </row>
    <row r="48" spans="1:49" ht="15" customHeight="1" x14ac:dyDescent="0.3">
      <c r="A48" s="41"/>
      <c r="B48" s="57" t="s">
        <v>103</v>
      </c>
      <c r="C48" s="13" t="s">
        <v>55</v>
      </c>
      <c r="D48" s="7"/>
      <c r="E48" s="8"/>
      <c r="F48" s="8"/>
      <c r="G48" s="4"/>
      <c r="H48" s="5"/>
      <c r="I48" s="5"/>
      <c r="J48" s="181"/>
      <c r="K48" s="181"/>
      <c r="L48" s="182"/>
      <c r="M48" s="182"/>
      <c r="N48" s="182"/>
      <c r="O48" s="182"/>
      <c r="P48" s="182"/>
      <c r="Q48" s="182"/>
      <c r="R48" s="182"/>
      <c r="S48" s="182"/>
      <c r="T48" s="182"/>
      <c r="U48" s="182"/>
      <c r="V48" s="182"/>
      <c r="W48" s="182"/>
      <c r="X48" s="182"/>
      <c r="Y48" s="181"/>
      <c r="Z48" s="181"/>
      <c r="AA48" s="181"/>
      <c r="AB48" s="182"/>
      <c r="AC48" s="182"/>
      <c r="AD48" s="182"/>
      <c r="AE48" s="182"/>
      <c r="AF48" s="182"/>
      <c r="AG48" s="182"/>
      <c r="AH48" s="182"/>
      <c r="AI48" s="182"/>
      <c r="AJ48" s="182"/>
      <c r="AK48" s="182"/>
      <c r="AL48" s="182"/>
      <c r="AM48" s="182"/>
      <c r="AN48" s="182"/>
      <c r="AO48" s="182"/>
      <c r="AP48" s="182"/>
      <c r="AQ48" s="181"/>
      <c r="AR48" s="181"/>
      <c r="AS48" s="181"/>
      <c r="AT48" s="3"/>
      <c r="AU48" s="132">
        <f t="shared" si="2"/>
        <v>0</v>
      </c>
      <c r="AV48" s="132">
        <f t="shared" si="3"/>
        <v>0</v>
      </c>
      <c r="AW48" s="132">
        <f t="shared" si="4"/>
        <v>0</v>
      </c>
    </row>
    <row r="49" spans="1:46" ht="15" customHeight="1" x14ac:dyDescent="0.3">
      <c r="A49" s="12"/>
      <c r="B49" s="12"/>
      <c r="C49" s="13"/>
      <c r="D49" s="7"/>
      <c r="E49" s="8"/>
      <c r="F49" s="8"/>
      <c r="G49" s="4"/>
      <c r="H49" s="5"/>
      <c r="I49" s="5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"/>
    </row>
    <row r="50" spans="1:46" ht="15" customHeight="1" x14ac:dyDescent="0.3">
      <c r="A50" s="12"/>
      <c r="B50" s="12"/>
      <c r="C50" s="13"/>
      <c r="D50" s="7"/>
      <c r="E50" s="8"/>
      <c r="F50" s="8"/>
      <c r="G50" s="4"/>
      <c r="H50" s="5"/>
      <c r="I50" s="5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T50" s="3"/>
    </row>
    <row r="51" spans="1:46" ht="15" customHeight="1" x14ac:dyDescent="0.3">
      <c r="A51" s="22"/>
      <c r="B51" s="22"/>
      <c r="C51" s="23"/>
      <c r="D51" s="24"/>
      <c r="E51" s="25"/>
      <c r="F51" s="25"/>
      <c r="G51" s="26"/>
      <c r="H51" s="27"/>
      <c r="I51" s="27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</row>
    <row r="52" spans="1:46" ht="15" customHeight="1" x14ac:dyDescent="0.3"/>
    <row r="53" spans="1:46" ht="15" customHeight="1" x14ac:dyDescent="0.3"/>
    <row r="54" spans="1:46" ht="15" customHeight="1" x14ac:dyDescent="0.3"/>
    <row r="55" spans="1:46" ht="15" customHeight="1" x14ac:dyDescent="0.3"/>
    <row r="56" spans="1:46" ht="15" customHeight="1" x14ac:dyDescent="0.3"/>
    <row r="57" spans="1:46" ht="15" customHeight="1" x14ac:dyDescent="0.3"/>
    <row r="58" spans="1:46" ht="15" customHeight="1" x14ac:dyDescent="0.3"/>
    <row r="59" spans="1:46" ht="15" customHeight="1" x14ac:dyDescent="0.3"/>
    <row r="60" spans="1:46" ht="15" customHeight="1" x14ac:dyDescent="0.3"/>
    <row r="61" spans="1:46" ht="15" customHeight="1" x14ac:dyDescent="0.3"/>
    <row r="62" spans="1:46" ht="15" customHeight="1" x14ac:dyDescent="0.3"/>
    <row r="63" spans="1:46" ht="15" customHeight="1" x14ac:dyDescent="0.3"/>
    <row r="64" spans="1:46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</sheetData>
  <sheetProtection sheet="1" objects="1" scenarios="1"/>
  <mergeCells count="9">
    <mergeCell ref="AU1:AW1"/>
    <mergeCell ref="J1:U1"/>
    <mergeCell ref="V1:AG1"/>
    <mergeCell ref="AH1:AS1"/>
    <mergeCell ref="A2:C2"/>
    <mergeCell ref="A1:C1"/>
    <mergeCell ref="H1:H2"/>
    <mergeCell ref="D1:G1"/>
    <mergeCell ref="I1:I2"/>
  </mergeCells>
  <dataValidations disablePrompts="1" count="1">
    <dataValidation type="list" allowBlank="1" showInputMessage="1" showErrorMessage="1" error="Click arrow to select Work Package" prompt="Click arrow to select Work Package" sqref="B20 B4 B32 B37 B43">
      <formula1>WorkPackage</formula1>
    </dataValidation>
  </dataValidation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74"/>
  <sheetViews>
    <sheetView zoomScale="70" zoomScaleNormal="70" workbookViewId="0">
      <pane xSplit="9" ySplit="3" topLeftCell="J4" activePane="bottomRight" state="frozen"/>
      <selection activeCell="P14" sqref="P14"/>
      <selection pane="topRight" activeCell="P14" sqref="P14"/>
      <selection pane="bottomLeft" activeCell="P14" sqref="P14"/>
      <selection pane="bottomRight" activeCell="J4" sqref="J4"/>
    </sheetView>
  </sheetViews>
  <sheetFormatPr defaultRowHeight="14.4" x14ac:dyDescent="0.3"/>
  <cols>
    <col min="1" max="1" width="5.33203125" customWidth="1"/>
    <col min="2" max="2" width="18.5546875" customWidth="1"/>
    <col min="3" max="3" width="16.5546875" customWidth="1"/>
    <col min="4" max="9" width="6.21875" customWidth="1"/>
    <col min="10" max="45" width="5.5546875" customWidth="1"/>
  </cols>
  <sheetData>
    <row r="1" spans="1:49" ht="21.6" thickBot="1" x14ac:dyDescent="0.45">
      <c r="A1" s="205" t="s">
        <v>15</v>
      </c>
      <c r="B1" s="205"/>
      <c r="C1" s="206"/>
      <c r="D1" s="209" t="s">
        <v>150</v>
      </c>
      <c r="E1" s="210"/>
      <c r="F1" s="210"/>
      <c r="G1" s="210"/>
      <c r="H1" s="207" t="s">
        <v>144</v>
      </c>
      <c r="I1" s="211" t="s">
        <v>151</v>
      </c>
      <c r="J1" s="197" t="s">
        <v>145</v>
      </c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9" t="s">
        <v>146</v>
      </c>
      <c r="W1" s="200"/>
      <c r="X1" s="200"/>
      <c r="Y1" s="200"/>
      <c r="Z1" s="200"/>
      <c r="AA1" s="200"/>
      <c r="AB1" s="200"/>
      <c r="AC1" s="200"/>
      <c r="AD1" s="200"/>
      <c r="AE1" s="200"/>
      <c r="AF1" s="200"/>
      <c r="AG1" s="200"/>
      <c r="AH1" s="201" t="s">
        <v>147</v>
      </c>
      <c r="AI1" s="202"/>
      <c r="AJ1" s="202"/>
      <c r="AK1" s="202"/>
      <c r="AL1" s="202"/>
      <c r="AM1" s="202"/>
      <c r="AN1" s="202"/>
      <c r="AO1" s="202"/>
      <c r="AP1" s="202"/>
      <c r="AQ1" s="202"/>
      <c r="AR1" s="202"/>
      <c r="AS1" s="202"/>
      <c r="AU1" s="196" t="s">
        <v>156</v>
      </c>
      <c r="AV1" s="196"/>
      <c r="AW1" s="196"/>
    </row>
    <row r="2" spans="1:49" ht="48" customHeight="1" thickBot="1" x14ac:dyDescent="0.35">
      <c r="A2" s="203" t="s">
        <v>126</v>
      </c>
      <c r="B2" s="203"/>
      <c r="C2" s="204"/>
      <c r="D2" s="42" t="s">
        <v>142</v>
      </c>
      <c r="E2" s="51" t="s">
        <v>41</v>
      </c>
      <c r="F2" s="15" t="s">
        <v>16</v>
      </c>
      <c r="G2" s="95" t="s">
        <v>22</v>
      </c>
      <c r="H2" s="208"/>
      <c r="I2" s="212"/>
      <c r="J2" s="52" t="s">
        <v>129</v>
      </c>
      <c r="K2" s="52" t="s">
        <v>130</v>
      </c>
      <c r="L2" s="52" t="s">
        <v>131</v>
      </c>
      <c r="M2" s="52" t="s">
        <v>132</v>
      </c>
      <c r="N2" s="52" t="s">
        <v>133</v>
      </c>
      <c r="O2" s="52" t="s">
        <v>134</v>
      </c>
      <c r="P2" s="52" t="s">
        <v>135</v>
      </c>
      <c r="Q2" s="52" t="s">
        <v>136</v>
      </c>
      <c r="R2" s="52" t="s">
        <v>137</v>
      </c>
      <c r="S2" s="52" t="s">
        <v>138</v>
      </c>
      <c r="T2" s="52" t="s">
        <v>139</v>
      </c>
      <c r="U2" s="52" t="s">
        <v>140</v>
      </c>
      <c r="V2" s="53" t="s">
        <v>129</v>
      </c>
      <c r="W2" s="53" t="s">
        <v>130</v>
      </c>
      <c r="X2" s="53" t="s">
        <v>131</v>
      </c>
      <c r="Y2" s="53" t="s">
        <v>132</v>
      </c>
      <c r="Z2" s="53" t="s">
        <v>133</v>
      </c>
      <c r="AA2" s="53" t="s">
        <v>134</v>
      </c>
      <c r="AB2" s="53" t="s">
        <v>135</v>
      </c>
      <c r="AC2" s="53" t="s">
        <v>136</v>
      </c>
      <c r="AD2" s="53" t="s">
        <v>137</v>
      </c>
      <c r="AE2" s="53" t="s">
        <v>138</v>
      </c>
      <c r="AF2" s="53" t="s">
        <v>139</v>
      </c>
      <c r="AG2" s="53" t="s">
        <v>140</v>
      </c>
      <c r="AH2" s="54" t="s">
        <v>129</v>
      </c>
      <c r="AI2" s="54" t="s">
        <v>130</v>
      </c>
      <c r="AJ2" s="54" t="s">
        <v>131</v>
      </c>
      <c r="AK2" s="54" t="s">
        <v>132</v>
      </c>
      <c r="AL2" s="54" t="s">
        <v>133</v>
      </c>
      <c r="AM2" s="54" t="s">
        <v>134</v>
      </c>
      <c r="AN2" s="54" t="s">
        <v>135</v>
      </c>
      <c r="AO2" s="54" t="s">
        <v>136</v>
      </c>
      <c r="AP2" s="54" t="s">
        <v>137</v>
      </c>
      <c r="AQ2" s="54" t="s">
        <v>138</v>
      </c>
      <c r="AR2" s="54" t="s">
        <v>139</v>
      </c>
      <c r="AS2" s="54" t="s">
        <v>140</v>
      </c>
      <c r="AT2" s="2"/>
      <c r="AU2" s="68" t="s">
        <v>157</v>
      </c>
      <c r="AV2" s="69" t="s">
        <v>158</v>
      </c>
      <c r="AW2" s="70" t="s">
        <v>159</v>
      </c>
    </row>
    <row r="3" spans="1:49" ht="34.950000000000003" customHeight="1" x14ac:dyDescent="0.3">
      <c r="A3" s="94" t="s">
        <v>141</v>
      </c>
      <c r="B3" s="87"/>
      <c r="C3" s="87"/>
      <c r="D3" s="88">
        <f>D4+D20+D32+D37+D43</f>
        <v>1</v>
      </c>
      <c r="E3" s="88">
        <f t="shared" ref="E3:AS3" si="0">E4+E20+E32+E37+E43</f>
        <v>137.5</v>
      </c>
      <c r="F3" s="88">
        <f t="shared" si="0"/>
        <v>7.5</v>
      </c>
      <c r="G3" s="90">
        <f t="shared" si="0"/>
        <v>146</v>
      </c>
      <c r="H3" s="91">
        <f>SUM(J3:AS3)/7.5</f>
        <v>0</v>
      </c>
      <c r="I3" s="100">
        <f>H3/G3</f>
        <v>0</v>
      </c>
      <c r="J3" s="92">
        <f t="shared" si="0"/>
        <v>0</v>
      </c>
      <c r="K3" s="92">
        <f t="shared" si="0"/>
        <v>0</v>
      </c>
      <c r="L3" s="92">
        <f t="shared" si="0"/>
        <v>0</v>
      </c>
      <c r="M3" s="92">
        <f t="shared" si="0"/>
        <v>0</v>
      </c>
      <c r="N3" s="92">
        <f t="shared" si="0"/>
        <v>0</v>
      </c>
      <c r="O3" s="92">
        <f t="shared" si="0"/>
        <v>0</v>
      </c>
      <c r="P3" s="92">
        <f t="shared" si="0"/>
        <v>0</v>
      </c>
      <c r="Q3" s="92">
        <f t="shared" si="0"/>
        <v>0</v>
      </c>
      <c r="R3" s="92">
        <f t="shared" si="0"/>
        <v>0</v>
      </c>
      <c r="S3" s="92">
        <f t="shared" si="0"/>
        <v>0</v>
      </c>
      <c r="T3" s="92">
        <f t="shared" si="0"/>
        <v>0</v>
      </c>
      <c r="U3" s="92">
        <f t="shared" si="0"/>
        <v>0</v>
      </c>
      <c r="V3" s="92">
        <f t="shared" si="0"/>
        <v>0</v>
      </c>
      <c r="W3" s="92">
        <f t="shared" si="0"/>
        <v>0</v>
      </c>
      <c r="X3" s="92">
        <f t="shared" si="0"/>
        <v>0</v>
      </c>
      <c r="Y3" s="92">
        <f t="shared" si="0"/>
        <v>0</v>
      </c>
      <c r="Z3" s="92">
        <f t="shared" si="0"/>
        <v>0</v>
      </c>
      <c r="AA3" s="92">
        <f t="shared" si="0"/>
        <v>0</v>
      </c>
      <c r="AB3" s="92">
        <f t="shared" si="0"/>
        <v>0</v>
      </c>
      <c r="AC3" s="92">
        <f t="shared" si="0"/>
        <v>0</v>
      </c>
      <c r="AD3" s="92">
        <f t="shared" si="0"/>
        <v>0</v>
      </c>
      <c r="AE3" s="92">
        <f t="shared" si="0"/>
        <v>0</v>
      </c>
      <c r="AF3" s="92">
        <f t="shared" si="0"/>
        <v>0</v>
      </c>
      <c r="AG3" s="92">
        <f t="shared" si="0"/>
        <v>0</v>
      </c>
      <c r="AH3" s="92">
        <f t="shared" si="0"/>
        <v>0</v>
      </c>
      <c r="AI3" s="92">
        <f t="shared" si="0"/>
        <v>0</v>
      </c>
      <c r="AJ3" s="92">
        <f t="shared" si="0"/>
        <v>0</v>
      </c>
      <c r="AK3" s="92">
        <f t="shared" si="0"/>
        <v>0</v>
      </c>
      <c r="AL3" s="92">
        <f t="shared" si="0"/>
        <v>0</v>
      </c>
      <c r="AM3" s="92">
        <f t="shared" si="0"/>
        <v>0</v>
      </c>
      <c r="AN3" s="92">
        <f t="shared" si="0"/>
        <v>0</v>
      </c>
      <c r="AO3" s="92">
        <f t="shared" si="0"/>
        <v>0</v>
      </c>
      <c r="AP3" s="92">
        <f t="shared" si="0"/>
        <v>0</v>
      </c>
      <c r="AQ3" s="92">
        <f t="shared" si="0"/>
        <v>0</v>
      </c>
      <c r="AR3" s="92">
        <f t="shared" si="0"/>
        <v>0</v>
      </c>
      <c r="AS3" s="92">
        <f t="shared" si="0"/>
        <v>0</v>
      </c>
      <c r="AU3" s="92">
        <f>SUM(J3:U3)</f>
        <v>0</v>
      </c>
      <c r="AV3" s="92">
        <f>SUM(V3:AG3)</f>
        <v>0</v>
      </c>
      <c r="AW3" s="92">
        <f>SUM(AH3:AS3)</f>
        <v>0</v>
      </c>
    </row>
    <row r="4" spans="1:49" ht="15" customHeight="1" x14ac:dyDescent="0.35">
      <c r="A4" s="16" t="s">
        <v>17</v>
      </c>
      <c r="B4" s="17" t="s">
        <v>0</v>
      </c>
      <c r="C4" s="16"/>
      <c r="D4" s="180">
        <v>0</v>
      </c>
      <c r="E4" s="180">
        <v>35.5</v>
      </c>
      <c r="F4" s="180">
        <v>0</v>
      </c>
      <c r="G4" s="74">
        <f>SUM(D4:F4)</f>
        <v>35.5</v>
      </c>
      <c r="H4" s="75">
        <f>SUM(J4:AS4)/7.5</f>
        <v>0</v>
      </c>
      <c r="I4" s="98">
        <f>H4/G4</f>
        <v>0</v>
      </c>
      <c r="J4" s="46">
        <f t="shared" ref="J4:AS4" si="1">SUM(J5:J19)</f>
        <v>0</v>
      </c>
      <c r="K4" s="46">
        <f t="shared" si="1"/>
        <v>0</v>
      </c>
      <c r="L4" s="46">
        <f t="shared" si="1"/>
        <v>0</v>
      </c>
      <c r="M4" s="46">
        <f t="shared" si="1"/>
        <v>0</v>
      </c>
      <c r="N4" s="46">
        <f t="shared" si="1"/>
        <v>0</v>
      </c>
      <c r="O4" s="46">
        <f t="shared" si="1"/>
        <v>0</v>
      </c>
      <c r="P4" s="46">
        <f t="shared" si="1"/>
        <v>0</v>
      </c>
      <c r="Q4" s="46">
        <f t="shared" si="1"/>
        <v>0</v>
      </c>
      <c r="R4" s="46">
        <f t="shared" si="1"/>
        <v>0</v>
      </c>
      <c r="S4" s="46">
        <f t="shared" si="1"/>
        <v>0</v>
      </c>
      <c r="T4" s="46">
        <f t="shared" si="1"/>
        <v>0</v>
      </c>
      <c r="U4" s="46">
        <f t="shared" si="1"/>
        <v>0</v>
      </c>
      <c r="V4" s="46">
        <f t="shared" si="1"/>
        <v>0</v>
      </c>
      <c r="W4" s="46">
        <f t="shared" si="1"/>
        <v>0</v>
      </c>
      <c r="X4" s="46">
        <f t="shared" si="1"/>
        <v>0</v>
      </c>
      <c r="Y4" s="46">
        <f t="shared" si="1"/>
        <v>0</v>
      </c>
      <c r="Z4" s="46">
        <f t="shared" si="1"/>
        <v>0</v>
      </c>
      <c r="AA4" s="46">
        <f t="shared" si="1"/>
        <v>0</v>
      </c>
      <c r="AB4" s="46">
        <f t="shared" si="1"/>
        <v>0</v>
      </c>
      <c r="AC4" s="46">
        <f t="shared" si="1"/>
        <v>0</v>
      </c>
      <c r="AD4" s="46">
        <f t="shared" si="1"/>
        <v>0</v>
      </c>
      <c r="AE4" s="46">
        <f t="shared" si="1"/>
        <v>0</v>
      </c>
      <c r="AF4" s="46">
        <f t="shared" si="1"/>
        <v>0</v>
      </c>
      <c r="AG4" s="46">
        <f t="shared" si="1"/>
        <v>0</v>
      </c>
      <c r="AH4" s="46">
        <f t="shared" si="1"/>
        <v>0</v>
      </c>
      <c r="AI4" s="46">
        <f t="shared" si="1"/>
        <v>0</v>
      </c>
      <c r="AJ4" s="46">
        <f t="shared" si="1"/>
        <v>0</v>
      </c>
      <c r="AK4" s="46">
        <f t="shared" si="1"/>
        <v>0</v>
      </c>
      <c r="AL4" s="46">
        <f t="shared" si="1"/>
        <v>0</v>
      </c>
      <c r="AM4" s="46">
        <f t="shared" si="1"/>
        <v>0</v>
      </c>
      <c r="AN4" s="46">
        <f t="shared" si="1"/>
        <v>0</v>
      </c>
      <c r="AO4" s="46">
        <f t="shared" si="1"/>
        <v>0</v>
      </c>
      <c r="AP4" s="46">
        <f t="shared" si="1"/>
        <v>0</v>
      </c>
      <c r="AQ4" s="46">
        <f t="shared" si="1"/>
        <v>0</v>
      </c>
      <c r="AR4" s="46">
        <f t="shared" si="1"/>
        <v>0</v>
      </c>
      <c r="AS4" s="46">
        <f t="shared" si="1"/>
        <v>0</v>
      </c>
      <c r="AU4" s="46">
        <f>SUM(J4:U4)</f>
        <v>0</v>
      </c>
      <c r="AV4" s="46">
        <f>SUM(V4:AG4)</f>
        <v>0</v>
      </c>
      <c r="AW4" s="46">
        <f>SUM(AH4:AS4)</f>
        <v>0</v>
      </c>
    </row>
    <row r="5" spans="1:49" ht="15" customHeight="1" x14ac:dyDescent="0.3">
      <c r="A5" s="6"/>
      <c r="B5" s="12" t="s">
        <v>66</v>
      </c>
      <c r="C5" s="13" t="s">
        <v>23</v>
      </c>
      <c r="D5" s="7"/>
      <c r="E5" s="55"/>
      <c r="F5" s="99" t="s">
        <v>148</v>
      </c>
      <c r="G5" s="96">
        <f>G4/G$3</f>
        <v>0.24315068493150685</v>
      </c>
      <c r="H5" s="97" t="e">
        <f>H4/H$3</f>
        <v>#DIV/0!</v>
      </c>
      <c r="I5" s="56"/>
      <c r="J5" s="181"/>
      <c r="K5" s="181"/>
      <c r="L5" s="182"/>
      <c r="M5" s="183"/>
      <c r="N5" s="183"/>
      <c r="O5" s="183"/>
      <c r="P5" s="183"/>
      <c r="Q5" s="183"/>
      <c r="R5" s="183"/>
      <c r="S5" s="183"/>
      <c r="T5" s="183"/>
      <c r="U5" s="181"/>
      <c r="V5" s="182"/>
      <c r="W5" s="183"/>
      <c r="X5" s="183"/>
      <c r="Y5" s="183"/>
      <c r="Z5" s="182"/>
      <c r="AA5" s="183"/>
      <c r="AB5" s="183"/>
      <c r="AC5" s="183"/>
      <c r="AD5" s="183"/>
      <c r="AE5" s="183"/>
      <c r="AF5" s="183"/>
      <c r="AG5" s="181"/>
      <c r="AH5" s="182"/>
      <c r="AI5" s="183"/>
      <c r="AJ5" s="183"/>
      <c r="AK5" s="183"/>
      <c r="AL5" s="183"/>
      <c r="AM5" s="183"/>
      <c r="AN5" s="183"/>
      <c r="AO5" s="183"/>
      <c r="AP5" s="183"/>
      <c r="AQ5" s="183"/>
      <c r="AR5" s="183"/>
      <c r="AS5" s="183"/>
      <c r="AU5" s="34">
        <f t="shared" ref="AU5:AU48" si="2">SUM(J5:U5)</f>
        <v>0</v>
      </c>
      <c r="AV5" s="34">
        <f t="shared" ref="AV5:AV48" si="3">SUM(V5:AG5)</f>
        <v>0</v>
      </c>
      <c r="AW5" s="34">
        <f t="shared" ref="AW5:AW48" si="4">SUM(AH5:AS5)</f>
        <v>0</v>
      </c>
    </row>
    <row r="6" spans="1:49" ht="15" customHeight="1" x14ac:dyDescent="0.35">
      <c r="A6" s="6"/>
      <c r="B6" s="12" t="s">
        <v>65</v>
      </c>
      <c r="C6" s="13" t="s">
        <v>24</v>
      </c>
      <c r="D6" s="7"/>
      <c r="E6" s="8"/>
      <c r="F6" s="8"/>
      <c r="G6" s="76"/>
      <c r="H6" s="56"/>
      <c r="I6" s="56"/>
      <c r="J6" s="181"/>
      <c r="K6" s="181"/>
      <c r="L6" s="182"/>
      <c r="M6" s="183"/>
      <c r="N6" s="183"/>
      <c r="O6" s="183"/>
      <c r="P6" s="183"/>
      <c r="Q6" s="183"/>
      <c r="R6" s="183"/>
      <c r="S6" s="183"/>
      <c r="T6" s="183"/>
      <c r="U6" s="181"/>
      <c r="V6" s="182"/>
      <c r="W6" s="183"/>
      <c r="X6" s="183"/>
      <c r="Y6" s="183"/>
      <c r="Z6" s="182"/>
      <c r="AA6" s="183"/>
      <c r="AB6" s="183"/>
      <c r="AC6" s="183"/>
      <c r="AD6" s="183"/>
      <c r="AE6" s="183"/>
      <c r="AF6" s="183"/>
      <c r="AG6" s="181"/>
      <c r="AH6" s="182"/>
      <c r="AI6" s="183"/>
      <c r="AJ6" s="183"/>
      <c r="AK6" s="183"/>
      <c r="AL6" s="183"/>
      <c r="AM6" s="183"/>
      <c r="AN6" s="183"/>
      <c r="AO6" s="183"/>
      <c r="AP6" s="183"/>
      <c r="AQ6" s="183"/>
      <c r="AR6" s="183"/>
      <c r="AS6" s="183"/>
      <c r="AU6" s="34">
        <f t="shared" si="2"/>
        <v>0</v>
      </c>
      <c r="AV6" s="34">
        <f t="shared" si="3"/>
        <v>0</v>
      </c>
      <c r="AW6" s="34">
        <f t="shared" si="4"/>
        <v>0</v>
      </c>
    </row>
    <row r="7" spans="1:49" ht="15" customHeight="1" x14ac:dyDescent="0.35">
      <c r="A7" s="72" t="s">
        <v>107</v>
      </c>
      <c r="B7" s="58" t="s">
        <v>64</v>
      </c>
      <c r="C7" s="59" t="s">
        <v>25</v>
      </c>
      <c r="D7" s="60"/>
      <c r="E7" s="61"/>
      <c r="F7" s="61"/>
      <c r="G7" s="101"/>
      <c r="H7" s="62"/>
      <c r="I7" s="62"/>
      <c r="J7" s="184"/>
      <c r="K7" s="184"/>
      <c r="L7" s="185"/>
      <c r="M7" s="186"/>
      <c r="N7" s="186"/>
      <c r="O7" s="186"/>
      <c r="P7" s="186"/>
      <c r="Q7" s="186"/>
      <c r="R7" s="186"/>
      <c r="S7" s="186"/>
      <c r="T7" s="186"/>
      <c r="U7" s="184"/>
      <c r="V7" s="185"/>
      <c r="W7" s="186"/>
      <c r="X7" s="186"/>
      <c r="Y7" s="186"/>
      <c r="Z7" s="185"/>
      <c r="AA7" s="186"/>
      <c r="AB7" s="186"/>
      <c r="AC7" s="186"/>
      <c r="AD7" s="186"/>
      <c r="AE7" s="186"/>
      <c r="AF7" s="186"/>
      <c r="AG7" s="184"/>
      <c r="AH7" s="185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U7" s="65">
        <f t="shared" si="2"/>
        <v>0</v>
      </c>
      <c r="AV7" s="65">
        <f t="shared" si="3"/>
        <v>0</v>
      </c>
      <c r="AW7" s="65">
        <f t="shared" si="4"/>
        <v>0</v>
      </c>
    </row>
    <row r="8" spans="1:49" ht="15" customHeight="1" x14ac:dyDescent="0.35">
      <c r="A8" s="72" t="s">
        <v>110</v>
      </c>
      <c r="B8" s="12" t="s">
        <v>63</v>
      </c>
      <c r="C8" s="13" t="s">
        <v>42</v>
      </c>
      <c r="D8" s="7"/>
      <c r="E8" s="8"/>
      <c r="F8" s="8"/>
      <c r="G8" s="76"/>
      <c r="H8" s="56"/>
      <c r="I8" s="56"/>
      <c r="J8" s="181"/>
      <c r="K8" s="181"/>
      <c r="L8" s="181"/>
      <c r="M8" s="181"/>
      <c r="N8" s="183"/>
      <c r="O8" s="183"/>
      <c r="P8" s="183"/>
      <c r="Q8" s="183"/>
      <c r="R8" s="183"/>
      <c r="S8" s="183"/>
      <c r="T8" s="183"/>
      <c r="U8" s="181"/>
      <c r="V8" s="182"/>
      <c r="W8" s="182"/>
      <c r="X8" s="183"/>
      <c r="Y8" s="183"/>
      <c r="Z8" s="183"/>
      <c r="AA8" s="183"/>
      <c r="AB8" s="183"/>
      <c r="AC8" s="183"/>
      <c r="AD8" s="183"/>
      <c r="AE8" s="183"/>
      <c r="AF8" s="183"/>
      <c r="AG8" s="181"/>
      <c r="AH8" s="182"/>
      <c r="AI8" s="182"/>
      <c r="AJ8" s="183"/>
      <c r="AK8" s="183"/>
      <c r="AL8" s="183"/>
      <c r="AM8" s="183"/>
      <c r="AN8" s="183"/>
      <c r="AO8" s="183"/>
      <c r="AP8" s="183"/>
      <c r="AQ8" s="183"/>
      <c r="AR8" s="183"/>
      <c r="AS8" s="183"/>
      <c r="AU8" s="34">
        <f t="shared" si="2"/>
        <v>0</v>
      </c>
      <c r="AV8" s="34">
        <f t="shared" si="3"/>
        <v>0</v>
      </c>
      <c r="AW8" s="34">
        <f t="shared" si="4"/>
        <v>0</v>
      </c>
    </row>
    <row r="9" spans="1:49" ht="15" customHeight="1" x14ac:dyDescent="0.35">
      <c r="A9" s="72" t="s">
        <v>111</v>
      </c>
      <c r="B9" s="12" t="s">
        <v>67</v>
      </c>
      <c r="C9" s="13" t="s">
        <v>26</v>
      </c>
      <c r="D9" s="7"/>
      <c r="E9" s="8"/>
      <c r="F9" s="8"/>
      <c r="G9" s="76"/>
      <c r="H9" s="56"/>
      <c r="I9" s="56"/>
      <c r="J9" s="187"/>
      <c r="K9" s="187"/>
      <c r="L9" s="187"/>
      <c r="M9" s="187"/>
      <c r="N9" s="183"/>
      <c r="O9" s="183"/>
      <c r="P9" s="183"/>
      <c r="Q9" s="183"/>
      <c r="R9" s="183"/>
      <c r="S9" s="183"/>
      <c r="T9" s="183"/>
      <c r="U9" s="181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8"/>
      <c r="AH9" s="183"/>
      <c r="AI9" s="183"/>
      <c r="AJ9" s="183"/>
      <c r="AK9" s="183"/>
      <c r="AL9" s="183"/>
      <c r="AM9" s="183"/>
      <c r="AN9" s="183"/>
      <c r="AO9" s="183"/>
      <c r="AP9" s="183"/>
      <c r="AQ9" s="183"/>
      <c r="AR9" s="183"/>
      <c r="AS9" s="183"/>
      <c r="AU9" s="34">
        <f t="shared" si="2"/>
        <v>0</v>
      </c>
      <c r="AV9" s="34">
        <f t="shared" si="3"/>
        <v>0</v>
      </c>
      <c r="AW9" s="34">
        <f t="shared" si="4"/>
        <v>0</v>
      </c>
    </row>
    <row r="10" spans="1:49" ht="15" customHeight="1" x14ac:dyDescent="0.35">
      <c r="A10" s="72" t="s">
        <v>115</v>
      </c>
      <c r="B10" s="12" t="s">
        <v>68</v>
      </c>
      <c r="C10" s="13" t="s">
        <v>59</v>
      </c>
      <c r="D10" s="7"/>
      <c r="E10" s="8"/>
      <c r="F10" s="8"/>
      <c r="G10" s="76"/>
      <c r="H10" s="56"/>
      <c r="I10" s="56"/>
      <c r="J10" s="187"/>
      <c r="K10" s="187"/>
      <c r="L10" s="187"/>
      <c r="M10" s="187"/>
      <c r="N10" s="183"/>
      <c r="O10" s="183"/>
      <c r="P10" s="183"/>
      <c r="Q10" s="183"/>
      <c r="R10" s="183"/>
      <c r="S10" s="183"/>
      <c r="T10" s="183"/>
      <c r="U10" s="181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1"/>
      <c r="AH10" s="183"/>
      <c r="AI10" s="183"/>
      <c r="AJ10" s="183"/>
      <c r="AK10" s="183"/>
      <c r="AL10" s="183"/>
      <c r="AM10" s="183"/>
      <c r="AN10" s="183"/>
      <c r="AO10" s="183"/>
      <c r="AP10" s="183"/>
      <c r="AQ10" s="183"/>
      <c r="AR10" s="183"/>
      <c r="AS10" s="183"/>
      <c r="AU10" s="34">
        <f t="shared" si="2"/>
        <v>0</v>
      </c>
      <c r="AV10" s="34">
        <f t="shared" si="3"/>
        <v>0</v>
      </c>
      <c r="AW10" s="34">
        <f t="shared" si="4"/>
        <v>0</v>
      </c>
    </row>
    <row r="11" spans="1:49" ht="15" customHeight="1" x14ac:dyDescent="0.35">
      <c r="A11" s="72" t="s">
        <v>113</v>
      </c>
      <c r="B11" s="12" t="s">
        <v>69</v>
      </c>
      <c r="C11" s="13" t="s">
        <v>60</v>
      </c>
      <c r="D11" s="7"/>
      <c r="E11" s="8"/>
      <c r="F11" s="8"/>
      <c r="G11" s="76"/>
      <c r="H11" s="56"/>
      <c r="I11" s="56"/>
      <c r="J11" s="187"/>
      <c r="K11" s="187"/>
      <c r="L11" s="187"/>
      <c r="M11" s="187"/>
      <c r="N11" s="183"/>
      <c r="O11" s="183"/>
      <c r="P11" s="183"/>
      <c r="Q11" s="183"/>
      <c r="R11" s="183"/>
      <c r="S11" s="183"/>
      <c r="T11" s="187"/>
      <c r="U11" s="187"/>
      <c r="V11" s="187"/>
      <c r="W11" s="183"/>
      <c r="X11" s="183"/>
      <c r="Y11" s="183"/>
      <c r="Z11" s="183"/>
      <c r="AA11" s="183"/>
      <c r="AB11" s="183"/>
      <c r="AC11" s="183"/>
      <c r="AD11" s="183"/>
      <c r="AE11" s="183"/>
      <c r="AF11" s="187"/>
      <c r="AG11" s="187"/>
      <c r="AH11" s="188"/>
      <c r="AI11" s="188"/>
      <c r="AJ11" s="183"/>
      <c r="AK11" s="183"/>
      <c r="AL11" s="183"/>
      <c r="AM11" s="183"/>
      <c r="AN11" s="183"/>
      <c r="AO11" s="183"/>
      <c r="AP11" s="183"/>
      <c r="AQ11" s="183"/>
      <c r="AR11" s="183"/>
      <c r="AS11" s="183"/>
      <c r="AU11" s="34">
        <f t="shared" si="2"/>
        <v>0</v>
      </c>
      <c r="AV11" s="34">
        <f t="shared" si="3"/>
        <v>0</v>
      </c>
      <c r="AW11" s="34">
        <f t="shared" si="4"/>
        <v>0</v>
      </c>
    </row>
    <row r="12" spans="1:49" ht="15" customHeight="1" x14ac:dyDescent="0.35">
      <c r="A12" s="72" t="s">
        <v>114</v>
      </c>
      <c r="B12" s="58" t="s">
        <v>70</v>
      </c>
      <c r="C12" s="59" t="s">
        <v>58</v>
      </c>
      <c r="D12" s="60"/>
      <c r="E12" s="61"/>
      <c r="F12" s="61"/>
      <c r="G12" s="77"/>
      <c r="H12" s="62"/>
      <c r="I12" s="62"/>
      <c r="J12" s="184"/>
      <c r="K12" s="184"/>
      <c r="L12" s="184"/>
      <c r="M12" s="184"/>
      <c r="N12" s="186"/>
      <c r="O12" s="186"/>
      <c r="P12" s="186"/>
      <c r="Q12" s="186"/>
      <c r="R12" s="186"/>
      <c r="S12" s="186"/>
      <c r="T12" s="184"/>
      <c r="U12" s="184"/>
      <c r="V12" s="184"/>
      <c r="W12" s="186"/>
      <c r="X12" s="186"/>
      <c r="Y12" s="186"/>
      <c r="Z12" s="186"/>
      <c r="AA12" s="186"/>
      <c r="AB12" s="186"/>
      <c r="AC12" s="186"/>
      <c r="AD12" s="186"/>
      <c r="AE12" s="186"/>
      <c r="AF12" s="184"/>
      <c r="AG12" s="184"/>
      <c r="AH12" s="185"/>
      <c r="AI12" s="185"/>
      <c r="AJ12" s="186"/>
      <c r="AK12" s="186"/>
      <c r="AL12" s="186"/>
      <c r="AM12" s="186"/>
      <c r="AN12" s="186"/>
      <c r="AO12" s="186"/>
      <c r="AP12" s="186"/>
      <c r="AQ12" s="186"/>
      <c r="AR12" s="186"/>
      <c r="AS12" s="186"/>
      <c r="AU12" s="65">
        <f t="shared" si="2"/>
        <v>0</v>
      </c>
      <c r="AV12" s="65">
        <f t="shared" si="3"/>
        <v>0</v>
      </c>
      <c r="AW12" s="65">
        <f t="shared" si="4"/>
        <v>0</v>
      </c>
    </row>
    <row r="13" spans="1:49" ht="15" customHeight="1" x14ac:dyDescent="0.35">
      <c r="A13" s="72" t="s">
        <v>108</v>
      </c>
      <c r="B13" s="12" t="s">
        <v>71</v>
      </c>
      <c r="C13" s="13" t="s">
        <v>27</v>
      </c>
      <c r="D13" s="7"/>
      <c r="E13" s="8"/>
      <c r="F13" s="8"/>
      <c r="G13" s="76"/>
      <c r="H13" s="56"/>
      <c r="I13" s="56"/>
      <c r="J13" s="189"/>
      <c r="K13" s="189"/>
      <c r="L13" s="189"/>
      <c r="M13" s="189"/>
      <c r="N13" s="189"/>
      <c r="O13" s="183"/>
      <c r="P13" s="183"/>
      <c r="Q13" s="183"/>
      <c r="R13" s="183"/>
      <c r="S13" s="183"/>
      <c r="T13" s="189"/>
      <c r="U13" s="189"/>
      <c r="V13" s="189"/>
      <c r="W13" s="189"/>
      <c r="X13" s="183"/>
      <c r="Y13" s="183"/>
      <c r="Z13" s="183"/>
      <c r="AA13" s="183"/>
      <c r="AB13" s="183"/>
      <c r="AC13" s="183"/>
      <c r="AD13" s="183"/>
      <c r="AE13" s="183"/>
      <c r="AF13" s="189"/>
      <c r="AG13" s="189"/>
      <c r="AH13" s="189"/>
      <c r="AI13" s="183"/>
      <c r="AJ13" s="183"/>
      <c r="AK13" s="183"/>
      <c r="AL13" s="183"/>
      <c r="AM13" s="183"/>
      <c r="AN13" s="183"/>
      <c r="AO13" s="183"/>
      <c r="AP13" s="183"/>
      <c r="AQ13" s="183"/>
      <c r="AR13" s="183"/>
      <c r="AS13" s="183"/>
      <c r="AU13" s="34">
        <f t="shared" si="2"/>
        <v>0</v>
      </c>
      <c r="AV13" s="34">
        <f t="shared" si="3"/>
        <v>0</v>
      </c>
      <c r="AW13" s="34">
        <f t="shared" si="4"/>
        <v>0</v>
      </c>
    </row>
    <row r="14" spans="1:49" ht="15" customHeight="1" x14ac:dyDescent="0.35">
      <c r="A14" s="72" t="s">
        <v>124</v>
      </c>
      <c r="B14" s="12" t="s">
        <v>72</v>
      </c>
      <c r="C14" s="13" t="s">
        <v>28</v>
      </c>
      <c r="D14" s="7"/>
      <c r="E14" s="8"/>
      <c r="F14" s="8"/>
      <c r="G14" s="76"/>
      <c r="H14" s="56"/>
      <c r="I14" s="56"/>
      <c r="J14" s="187"/>
      <c r="K14" s="187"/>
      <c r="L14" s="187"/>
      <c r="M14" s="187"/>
      <c r="N14" s="187"/>
      <c r="O14" s="183"/>
      <c r="P14" s="183"/>
      <c r="Q14" s="183"/>
      <c r="R14" s="183"/>
      <c r="S14" s="183"/>
      <c r="T14" s="187"/>
      <c r="U14" s="187"/>
      <c r="V14" s="187"/>
      <c r="W14" s="183"/>
      <c r="X14" s="183"/>
      <c r="Y14" s="183"/>
      <c r="Z14" s="183"/>
      <c r="AA14" s="183"/>
      <c r="AB14" s="183"/>
      <c r="AC14" s="183"/>
      <c r="AD14" s="183"/>
      <c r="AE14" s="183"/>
      <c r="AF14" s="187"/>
      <c r="AG14" s="187"/>
      <c r="AH14" s="183"/>
      <c r="AI14" s="183"/>
      <c r="AJ14" s="183"/>
      <c r="AK14" s="183"/>
      <c r="AL14" s="183"/>
      <c r="AM14" s="183"/>
      <c r="AN14" s="183"/>
      <c r="AO14" s="183"/>
      <c r="AP14" s="183"/>
      <c r="AQ14" s="183"/>
      <c r="AR14" s="183"/>
      <c r="AS14" s="183"/>
      <c r="AU14" s="34">
        <f t="shared" si="2"/>
        <v>0</v>
      </c>
      <c r="AV14" s="34">
        <f t="shared" si="3"/>
        <v>0</v>
      </c>
      <c r="AW14" s="34">
        <f t="shared" si="4"/>
        <v>0</v>
      </c>
    </row>
    <row r="15" spans="1:49" ht="15" customHeight="1" x14ac:dyDescent="0.35">
      <c r="A15" s="71"/>
      <c r="B15" s="12" t="s">
        <v>73</v>
      </c>
      <c r="C15" s="14" t="s">
        <v>29</v>
      </c>
      <c r="D15" s="7"/>
      <c r="E15" s="8"/>
      <c r="F15" s="8"/>
      <c r="G15" s="76"/>
      <c r="H15" s="56"/>
      <c r="I15" s="56"/>
      <c r="J15" s="187"/>
      <c r="K15" s="187"/>
      <c r="L15" s="187"/>
      <c r="M15" s="187"/>
      <c r="N15" s="187"/>
      <c r="O15" s="183"/>
      <c r="P15" s="183"/>
      <c r="Q15" s="183"/>
      <c r="R15" s="183"/>
      <c r="S15" s="183"/>
      <c r="T15" s="187"/>
      <c r="U15" s="187"/>
      <c r="V15" s="187"/>
      <c r="W15" s="187"/>
      <c r="X15" s="183"/>
      <c r="Y15" s="183"/>
      <c r="Z15" s="183"/>
      <c r="AA15" s="183"/>
      <c r="AB15" s="183"/>
      <c r="AC15" s="183"/>
      <c r="AD15" s="183"/>
      <c r="AE15" s="183"/>
      <c r="AF15" s="187"/>
      <c r="AG15" s="187"/>
      <c r="AH15" s="187"/>
      <c r="AI15" s="183"/>
      <c r="AJ15" s="183"/>
      <c r="AK15" s="183"/>
      <c r="AL15" s="183"/>
      <c r="AM15" s="183"/>
      <c r="AN15" s="183"/>
      <c r="AO15" s="183"/>
      <c r="AP15" s="183"/>
      <c r="AQ15" s="183"/>
      <c r="AR15" s="183"/>
      <c r="AS15" s="183"/>
      <c r="AU15" s="34">
        <f t="shared" si="2"/>
        <v>0</v>
      </c>
      <c r="AV15" s="34">
        <f t="shared" si="3"/>
        <v>0</v>
      </c>
      <c r="AW15" s="34">
        <f t="shared" si="4"/>
        <v>0</v>
      </c>
    </row>
    <row r="16" spans="1:49" ht="15" customHeight="1" x14ac:dyDescent="0.35">
      <c r="A16" s="6"/>
      <c r="B16" s="12" t="s">
        <v>74</v>
      </c>
      <c r="C16" s="14" t="s">
        <v>30</v>
      </c>
      <c r="D16" s="7"/>
      <c r="E16" s="8"/>
      <c r="F16" s="8"/>
      <c r="G16" s="76"/>
      <c r="H16" s="56"/>
      <c r="I16" s="56"/>
      <c r="J16" s="183"/>
      <c r="K16" s="183"/>
      <c r="L16" s="187"/>
      <c r="M16" s="187"/>
      <c r="N16" s="183"/>
      <c r="O16" s="183"/>
      <c r="P16" s="183"/>
      <c r="Q16" s="183"/>
      <c r="R16" s="183"/>
      <c r="S16" s="183"/>
      <c r="T16" s="187"/>
      <c r="U16" s="187"/>
      <c r="V16" s="187"/>
      <c r="W16" s="183"/>
      <c r="X16" s="183"/>
      <c r="Y16" s="183"/>
      <c r="Z16" s="183"/>
      <c r="AA16" s="183"/>
      <c r="AB16" s="183"/>
      <c r="AC16" s="183"/>
      <c r="AD16" s="183"/>
      <c r="AE16" s="183"/>
      <c r="AF16" s="187"/>
      <c r="AG16" s="187"/>
      <c r="AH16" s="187"/>
      <c r="AI16" s="183"/>
      <c r="AJ16" s="183"/>
      <c r="AK16" s="183"/>
      <c r="AL16" s="183"/>
      <c r="AM16" s="183"/>
      <c r="AN16" s="183"/>
      <c r="AO16" s="183"/>
      <c r="AP16" s="183"/>
      <c r="AQ16" s="183"/>
      <c r="AR16" s="183"/>
      <c r="AS16" s="183"/>
      <c r="AU16" s="34">
        <f t="shared" si="2"/>
        <v>0</v>
      </c>
      <c r="AV16" s="34">
        <f t="shared" si="3"/>
        <v>0</v>
      </c>
      <c r="AW16" s="34">
        <f t="shared" si="4"/>
        <v>0</v>
      </c>
    </row>
    <row r="17" spans="1:49" ht="15" customHeight="1" x14ac:dyDescent="0.35">
      <c r="A17" s="6"/>
      <c r="B17" s="12" t="s">
        <v>75</v>
      </c>
      <c r="C17" s="14" t="s">
        <v>31</v>
      </c>
      <c r="D17" s="7"/>
      <c r="E17" s="8"/>
      <c r="F17" s="8"/>
      <c r="G17" s="76"/>
      <c r="H17" s="56"/>
      <c r="I17" s="56"/>
      <c r="J17" s="183"/>
      <c r="K17" s="183"/>
      <c r="L17" s="187"/>
      <c r="M17" s="187"/>
      <c r="N17" s="187"/>
      <c r="O17" s="183"/>
      <c r="P17" s="183"/>
      <c r="Q17" s="183"/>
      <c r="R17" s="183"/>
      <c r="S17" s="183"/>
      <c r="T17" s="187"/>
      <c r="U17" s="187"/>
      <c r="V17" s="187"/>
      <c r="W17" s="183"/>
      <c r="X17" s="183"/>
      <c r="Y17" s="183"/>
      <c r="Z17" s="183"/>
      <c r="AA17" s="183"/>
      <c r="AB17" s="183"/>
      <c r="AC17" s="183"/>
      <c r="AD17" s="183"/>
      <c r="AE17" s="183"/>
      <c r="AF17" s="187"/>
      <c r="AG17" s="187"/>
      <c r="AH17" s="187"/>
      <c r="AI17" s="183"/>
      <c r="AJ17" s="183"/>
      <c r="AK17" s="183"/>
      <c r="AL17" s="183"/>
      <c r="AM17" s="183"/>
      <c r="AN17" s="183"/>
      <c r="AO17" s="183"/>
      <c r="AP17" s="183"/>
      <c r="AQ17" s="183"/>
      <c r="AR17" s="183"/>
      <c r="AS17" s="183"/>
      <c r="AU17" s="34">
        <f t="shared" si="2"/>
        <v>0</v>
      </c>
      <c r="AV17" s="34">
        <f t="shared" si="3"/>
        <v>0</v>
      </c>
      <c r="AW17" s="34">
        <f t="shared" si="4"/>
        <v>0</v>
      </c>
    </row>
    <row r="18" spans="1:49" ht="15" customHeight="1" x14ac:dyDescent="0.35">
      <c r="A18" s="6"/>
      <c r="B18" s="12" t="s">
        <v>76</v>
      </c>
      <c r="C18" s="13" t="s">
        <v>32</v>
      </c>
      <c r="D18" s="7"/>
      <c r="E18" s="8"/>
      <c r="F18" s="8"/>
      <c r="G18" s="76"/>
      <c r="H18" s="56"/>
      <c r="I18" s="56"/>
      <c r="J18" s="183"/>
      <c r="K18" s="183"/>
      <c r="L18" s="181"/>
      <c r="M18" s="181"/>
      <c r="N18" s="183"/>
      <c r="O18" s="183"/>
      <c r="P18" s="183"/>
      <c r="Q18" s="183"/>
      <c r="R18" s="183"/>
      <c r="S18" s="183"/>
      <c r="T18" s="181"/>
      <c r="U18" s="181"/>
      <c r="V18" s="181"/>
      <c r="W18" s="183"/>
      <c r="X18" s="183"/>
      <c r="Y18" s="183"/>
      <c r="Z18" s="183"/>
      <c r="AA18" s="183"/>
      <c r="AB18" s="183"/>
      <c r="AC18" s="183"/>
      <c r="AD18" s="183"/>
      <c r="AE18" s="183"/>
      <c r="AF18" s="181"/>
      <c r="AG18" s="181"/>
      <c r="AH18" s="181"/>
      <c r="AI18" s="183"/>
      <c r="AJ18" s="183"/>
      <c r="AK18" s="183"/>
      <c r="AL18" s="183"/>
      <c r="AM18" s="183"/>
      <c r="AN18" s="183"/>
      <c r="AO18" s="183"/>
      <c r="AP18" s="183"/>
      <c r="AQ18" s="183"/>
      <c r="AR18" s="183"/>
      <c r="AS18" s="183"/>
      <c r="AU18" s="34">
        <f t="shared" si="2"/>
        <v>0</v>
      </c>
      <c r="AV18" s="34">
        <f t="shared" si="3"/>
        <v>0</v>
      </c>
      <c r="AW18" s="34">
        <f t="shared" si="4"/>
        <v>0</v>
      </c>
    </row>
    <row r="19" spans="1:49" ht="15" customHeight="1" x14ac:dyDescent="0.35">
      <c r="A19" s="6"/>
      <c r="B19" s="12" t="s">
        <v>77</v>
      </c>
      <c r="C19" s="13" t="s">
        <v>33</v>
      </c>
      <c r="D19" s="7"/>
      <c r="E19" s="8"/>
      <c r="F19" s="8"/>
      <c r="G19" s="76"/>
      <c r="H19" s="56"/>
      <c r="I19" s="56"/>
      <c r="J19" s="183"/>
      <c r="K19" s="183"/>
      <c r="L19" s="181"/>
      <c r="M19" s="181"/>
      <c r="N19" s="183"/>
      <c r="O19" s="183"/>
      <c r="P19" s="183"/>
      <c r="Q19" s="183"/>
      <c r="R19" s="183"/>
      <c r="S19" s="183"/>
      <c r="T19" s="183"/>
      <c r="U19" s="182"/>
      <c r="V19" s="182"/>
      <c r="W19" s="183"/>
      <c r="X19" s="183"/>
      <c r="Y19" s="183"/>
      <c r="Z19" s="183"/>
      <c r="AA19" s="183"/>
      <c r="AB19" s="183"/>
      <c r="AC19" s="183"/>
      <c r="AD19" s="183"/>
      <c r="AE19" s="183"/>
      <c r="AF19" s="183"/>
      <c r="AG19" s="182"/>
      <c r="AH19" s="183"/>
      <c r="AI19" s="183"/>
      <c r="AJ19" s="183"/>
      <c r="AK19" s="183"/>
      <c r="AL19" s="183"/>
      <c r="AM19" s="183"/>
      <c r="AN19" s="183"/>
      <c r="AO19" s="183"/>
      <c r="AP19" s="183"/>
      <c r="AQ19" s="183"/>
      <c r="AR19" s="183"/>
      <c r="AS19" s="183"/>
      <c r="AU19" s="34">
        <f t="shared" si="2"/>
        <v>0</v>
      </c>
      <c r="AV19" s="34">
        <f t="shared" si="3"/>
        <v>0</v>
      </c>
      <c r="AW19" s="34">
        <f t="shared" si="4"/>
        <v>0</v>
      </c>
    </row>
    <row r="20" spans="1:49" ht="15" customHeight="1" x14ac:dyDescent="0.35">
      <c r="A20" s="18" t="s">
        <v>18</v>
      </c>
      <c r="B20" s="18" t="s">
        <v>1</v>
      </c>
      <c r="C20" s="18"/>
      <c r="D20" s="190">
        <v>0</v>
      </c>
      <c r="E20" s="190">
        <v>64</v>
      </c>
      <c r="F20" s="190">
        <v>0</v>
      </c>
      <c r="G20" s="73">
        <f>SUM(D20:F20)</f>
        <v>64</v>
      </c>
      <c r="H20" s="78">
        <f>SUM(J20:AS20)/7.5</f>
        <v>0</v>
      </c>
      <c r="I20" s="112">
        <f>H20/G20</f>
        <v>0</v>
      </c>
      <c r="J20" s="47">
        <f t="shared" ref="J20:AS20" si="5">SUM(J21:J31)</f>
        <v>0</v>
      </c>
      <c r="K20" s="47">
        <f t="shared" si="5"/>
        <v>0</v>
      </c>
      <c r="L20" s="47">
        <f t="shared" si="5"/>
        <v>0</v>
      </c>
      <c r="M20" s="47">
        <f t="shared" si="5"/>
        <v>0</v>
      </c>
      <c r="N20" s="47">
        <f t="shared" si="5"/>
        <v>0</v>
      </c>
      <c r="O20" s="47">
        <f t="shared" si="5"/>
        <v>0</v>
      </c>
      <c r="P20" s="47">
        <f t="shared" si="5"/>
        <v>0</v>
      </c>
      <c r="Q20" s="47">
        <f t="shared" si="5"/>
        <v>0</v>
      </c>
      <c r="R20" s="47">
        <f t="shared" si="5"/>
        <v>0</v>
      </c>
      <c r="S20" s="47">
        <f t="shared" si="5"/>
        <v>0</v>
      </c>
      <c r="T20" s="47">
        <f t="shared" si="5"/>
        <v>0</v>
      </c>
      <c r="U20" s="47">
        <f t="shared" si="5"/>
        <v>0</v>
      </c>
      <c r="V20" s="47">
        <f t="shared" si="5"/>
        <v>0</v>
      </c>
      <c r="W20" s="47">
        <f t="shared" si="5"/>
        <v>0</v>
      </c>
      <c r="X20" s="47">
        <f t="shared" si="5"/>
        <v>0</v>
      </c>
      <c r="Y20" s="47">
        <f t="shared" si="5"/>
        <v>0</v>
      </c>
      <c r="Z20" s="47">
        <f t="shared" si="5"/>
        <v>0</v>
      </c>
      <c r="AA20" s="47">
        <f t="shared" si="5"/>
        <v>0</v>
      </c>
      <c r="AB20" s="47">
        <f t="shared" si="5"/>
        <v>0</v>
      </c>
      <c r="AC20" s="47">
        <f t="shared" si="5"/>
        <v>0</v>
      </c>
      <c r="AD20" s="47">
        <f t="shared" si="5"/>
        <v>0</v>
      </c>
      <c r="AE20" s="47">
        <f t="shared" si="5"/>
        <v>0</v>
      </c>
      <c r="AF20" s="47">
        <f t="shared" si="5"/>
        <v>0</v>
      </c>
      <c r="AG20" s="47">
        <f t="shared" si="5"/>
        <v>0</v>
      </c>
      <c r="AH20" s="47">
        <f t="shared" si="5"/>
        <v>0</v>
      </c>
      <c r="AI20" s="47">
        <f t="shared" si="5"/>
        <v>0</v>
      </c>
      <c r="AJ20" s="47">
        <f t="shared" si="5"/>
        <v>0</v>
      </c>
      <c r="AK20" s="47">
        <f t="shared" si="5"/>
        <v>0</v>
      </c>
      <c r="AL20" s="47">
        <f t="shared" si="5"/>
        <v>0</v>
      </c>
      <c r="AM20" s="47">
        <f t="shared" si="5"/>
        <v>0</v>
      </c>
      <c r="AN20" s="47">
        <f t="shared" si="5"/>
        <v>0</v>
      </c>
      <c r="AO20" s="47">
        <f t="shared" si="5"/>
        <v>0</v>
      </c>
      <c r="AP20" s="47">
        <f t="shared" si="5"/>
        <v>0</v>
      </c>
      <c r="AQ20" s="47">
        <f t="shared" si="5"/>
        <v>0</v>
      </c>
      <c r="AR20" s="47">
        <f t="shared" si="5"/>
        <v>0</v>
      </c>
      <c r="AS20" s="47">
        <f t="shared" si="5"/>
        <v>0</v>
      </c>
      <c r="AU20" s="47">
        <f t="shared" si="2"/>
        <v>0</v>
      </c>
      <c r="AV20" s="47">
        <f t="shared" si="3"/>
        <v>0</v>
      </c>
      <c r="AW20" s="47">
        <f t="shared" si="4"/>
        <v>0</v>
      </c>
    </row>
    <row r="21" spans="1:49" ht="15" customHeight="1" x14ac:dyDescent="0.3">
      <c r="A21" s="9"/>
      <c r="B21" s="12" t="s">
        <v>78</v>
      </c>
      <c r="C21" s="13" t="s">
        <v>34</v>
      </c>
      <c r="D21" s="7"/>
      <c r="E21" s="122" t="s">
        <v>148</v>
      </c>
      <c r="F21" s="109"/>
      <c r="G21" s="110">
        <f>G20/G$3</f>
        <v>0.43835616438356162</v>
      </c>
      <c r="H21" s="111" t="e">
        <f>H20/H$3</f>
        <v>#DIV/0!</v>
      </c>
      <c r="I21" s="56"/>
      <c r="J21" s="181"/>
      <c r="K21" s="181"/>
      <c r="L21" s="181"/>
      <c r="M21" s="181"/>
      <c r="N21" s="181"/>
      <c r="O21" s="181"/>
      <c r="P21" s="181"/>
      <c r="Q21" s="181"/>
      <c r="R21" s="182"/>
      <c r="S21" s="182"/>
      <c r="T21" s="181"/>
      <c r="U21" s="181"/>
      <c r="V21" s="181"/>
      <c r="W21" s="181"/>
      <c r="X21" s="181"/>
      <c r="Y21" s="181"/>
      <c r="Z21" s="181"/>
      <c r="AA21" s="181"/>
      <c r="AB21" s="181"/>
      <c r="AC21" s="181"/>
      <c r="AD21" s="182"/>
      <c r="AE21" s="182"/>
      <c r="AF21" s="181"/>
      <c r="AG21" s="181"/>
      <c r="AH21" s="181"/>
      <c r="AI21" s="181"/>
      <c r="AJ21" s="181"/>
      <c r="AK21" s="181"/>
      <c r="AL21" s="181"/>
      <c r="AM21" s="181"/>
      <c r="AN21" s="181"/>
      <c r="AO21" s="181"/>
      <c r="AP21" s="182"/>
      <c r="AQ21" s="182"/>
      <c r="AR21" s="181"/>
      <c r="AS21" s="181"/>
      <c r="AU21" s="132">
        <f t="shared" si="2"/>
        <v>0</v>
      </c>
      <c r="AV21" s="132">
        <f t="shared" si="3"/>
        <v>0</v>
      </c>
      <c r="AW21" s="132">
        <f t="shared" si="4"/>
        <v>0</v>
      </c>
    </row>
    <row r="22" spans="1:49" ht="15" customHeight="1" x14ac:dyDescent="0.35">
      <c r="A22" s="9"/>
      <c r="B22" s="12" t="s">
        <v>79</v>
      </c>
      <c r="C22" s="13" t="s">
        <v>51</v>
      </c>
      <c r="D22" s="7"/>
      <c r="E22" s="8"/>
      <c r="F22" s="8"/>
      <c r="G22" s="76"/>
      <c r="H22" s="56"/>
      <c r="I22" s="56"/>
      <c r="J22" s="181"/>
      <c r="K22" s="181"/>
      <c r="L22" s="181"/>
      <c r="M22" s="181"/>
      <c r="N22" s="181"/>
      <c r="O22" s="181"/>
      <c r="P22" s="181"/>
      <c r="Q22" s="181"/>
      <c r="R22" s="182"/>
      <c r="S22" s="182"/>
      <c r="T22" s="181"/>
      <c r="U22" s="181"/>
      <c r="V22" s="181"/>
      <c r="W22" s="181"/>
      <c r="X22" s="181"/>
      <c r="Y22" s="181"/>
      <c r="Z22" s="181"/>
      <c r="AA22" s="181"/>
      <c r="AB22" s="181"/>
      <c r="AC22" s="181"/>
      <c r="AD22" s="182"/>
      <c r="AE22" s="182"/>
      <c r="AF22" s="181"/>
      <c r="AG22" s="181"/>
      <c r="AH22" s="181"/>
      <c r="AI22" s="181"/>
      <c r="AJ22" s="181"/>
      <c r="AK22" s="181"/>
      <c r="AL22" s="181"/>
      <c r="AM22" s="181"/>
      <c r="AN22" s="181"/>
      <c r="AO22" s="181"/>
      <c r="AP22" s="182"/>
      <c r="AQ22" s="182"/>
      <c r="AR22" s="181"/>
      <c r="AS22" s="181"/>
      <c r="AU22" s="132">
        <f t="shared" si="2"/>
        <v>0</v>
      </c>
      <c r="AV22" s="132">
        <f t="shared" si="3"/>
        <v>0</v>
      </c>
      <c r="AW22" s="132">
        <f t="shared" si="4"/>
        <v>0</v>
      </c>
    </row>
    <row r="23" spans="1:49" ht="15" customHeight="1" x14ac:dyDescent="0.35">
      <c r="A23" s="9"/>
      <c r="B23" s="12" t="s">
        <v>80</v>
      </c>
      <c r="C23" s="14" t="s">
        <v>50</v>
      </c>
      <c r="D23" s="7"/>
      <c r="E23" s="8"/>
      <c r="F23" s="8"/>
      <c r="G23" s="76"/>
      <c r="H23" s="56"/>
      <c r="I23" s="56"/>
      <c r="J23" s="187"/>
      <c r="K23" s="187"/>
      <c r="L23" s="181"/>
      <c r="M23" s="181"/>
      <c r="N23" s="187"/>
      <c r="O23" s="181"/>
      <c r="P23" s="181"/>
      <c r="Q23" s="187"/>
      <c r="R23" s="182"/>
      <c r="S23" s="182"/>
      <c r="T23" s="187"/>
      <c r="U23" s="181"/>
      <c r="V23" s="181"/>
      <c r="W23" s="187"/>
      <c r="X23" s="181"/>
      <c r="Y23" s="181"/>
      <c r="Z23" s="187"/>
      <c r="AA23" s="181"/>
      <c r="AB23" s="181"/>
      <c r="AC23" s="187"/>
      <c r="AD23" s="182"/>
      <c r="AE23" s="182"/>
      <c r="AF23" s="181"/>
      <c r="AG23" s="187"/>
      <c r="AH23" s="181"/>
      <c r="AI23" s="187"/>
      <c r="AJ23" s="181"/>
      <c r="AK23" s="181"/>
      <c r="AL23" s="187"/>
      <c r="AM23" s="181"/>
      <c r="AN23" s="181"/>
      <c r="AO23" s="187"/>
      <c r="AP23" s="182"/>
      <c r="AQ23" s="182"/>
      <c r="AR23" s="187"/>
      <c r="AS23" s="181"/>
      <c r="AU23" s="132">
        <f t="shared" si="2"/>
        <v>0</v>
      </c>
      <c r="AV23" s="132">
        <f t="shared" si="3"/>
        <v>0</v>
      </c>
      <c r="AW23" s="132">
        <f t="shared" si="4"/>
        <v>0</v>
      </c>
    </row>
    <row r="24" spans="1:49" ht="15" customHeight="1" x14ac:dyDescent="0.35">
      <c r="A24" s="9"/>
      <c r="B24" s="12" t="s">
        <v>81</v>
      </c>
      <c r="C24" s="14" t="s">
        <v>48</v>
      </c>
      <c r="D24" s="7"/>
      <c r="E24" s="8"/>
      <c r="F24" s="8"/>
      <c r="G24" s="76"/>
      <c r="H24" s="56"/>
      <c r="I24" s="56"/>
      <c r="J24" s="181"/>
      <c r="K24" s="181"/>
      <c r="L24" s="181"/>
      <c r="M24" s="181"/>
      <c r="N24" s="181"/>
      <c r="O24" s="181"/>
      <c r="P24" s="181"/>
      <c r="Q24" s="181"/>
      <c r="R24" s="182"/>
      <c r="S24" s="182"/>
      <c r="T24" s="181"/>
      <c r="U24" s="181"/>
      <c r="V24" s="181"/>
      <c r="W24" s="181"/>
      <c r="X24" s="181"/>
      <c r="Y24" s="181"/>
      <c r="Z24" s="181"/>
      <c r="AA24" s="181"/>
      <c r="AB24" s="181"/>
      <c r="AC24" s="181"/>
      <c r="AD24" s="182"/>
      <c r="AE24" s="182"/>
      <c r="AF24" s="181"/>
      <c r="AG24" s="181"/>
      <c r="AH24" s="181"/>
      <c r="AI24" s="181"/>
      <c r="AJ24" s="181"/>
      <c r="AK24" s="181"/>
      <c r="AL24" s="181"/>
      <c r="AM24" s="181"/>
      <c r="AN24" s="181"/>
      <c r="AO24" s="181"/>
      <c r="AP24" s="182"/>
      <c r="AQ24" s="182"/>
      <c r="AR24" s="181"/>
      <c r="AS24" s="181"/>
      <c r="AU24" s="132">
        <f t="shared" si="2"/>
        <v>0</v>
      </c>
      <c r="AV24" s="132">
        <f t="shared" si="3"/>
        <v>0</v>
      </c>
      <c r="AW24" s="132">
        <f t="shared" si="4"/>
        <v>0</v>
      </c>
    </row>
    <row r="25" spans="1:49" ht="15" customHeight="1" x14ac:dyDescent="0.35">
      <c r="A25" s="9"/>
      <c r="B25" s="12" t="s">
        <v>82</v>
      </c>
      <c r="C25" s="14" t="s">
        <v>43</v>
      </c>
      <c r="D25" s="7"/>
      <c r="E25" s="8"/>
      <c r="F25" s="8"/>
      <c r="G25" s="76"/>
      <c r="H25" s="56"/>
      <c r="I25" s="56"/>
      <c r="J25" s="187"/>
      <c r="K25" s="187"/>
      <c r="L25" s="181"/>
      <c r="M25" s="181"/>
      <c r="N25" s="187"/>
      <c r="O25" s="181"/>
      <c r="P25" s="181"/>
      <c r="Q25" s="187"/>
      <c r="R25" s="182"/>
      <c r="S25" s="182"/>
      <c r="T25" s="187"/>
      <c r="U25" s="181"/>
      <c r="V25" s="181"/>
      <c r="W25" s="187"/>
      <c r="X25" s="181"/>
      <c r="Y25" s="181"/>
      <c r="Z25" s="187"/>
      <c r="AA25" s="181"/>
      <c r="AB25" s="181"/>
      <c r="AC25" s="187"/>
      <c r="AD25" s="182"/>
      <c r="AE25" s="182"/>
      <c r="AF25" s="181"/>
      <c r="AG25" s="187"/>
      <c r="AH25" s="181"/>
      <c r="AI25" s="187"/>
      <c r="AJ25" s="181"/>
      <c r="AK25" s="181"/>
      <c r="AL25" s="187"/>
      <c r="AM25" s="181"/>
      <c r="AN25" s="181"/>
      <c r="AO25" s="187"/>
      <c r="AP25" s="182"/>
      <c r="AQ25" s="182"/>
      <c r="AR25" s="187"/>
      <c r="AS25" s="181"/>
      <c r="AU25" s="132">
        <f t="shared" si="2"/>
        <v>0</v>
      </c>
      <c r="AV25" s="132">
        <f t="shared" si="3"/>
        <v>0</v>
      </c>
      <c r="AW25" s="132">
        <f t="shared" si="4"/>
        <v>0</v>
      </c>
    </row>
    <row r="26" spans="1:49" ht="15" customHeight="1" x14ac:dyDescent="0.35">
      <c r="A26" s="9"/>
      <c r="B26" s="12" t="s">
        <v>83</v>
      </c>
      <c r="C26" s="14" t="s">
        <v>49</v>
      </c>
      <c r="D26" s="7"/>
      <c r="E26" s="8"/>
      <c r="F26" s="8"/>
      <c r="G26" s="76"/>
      <c r="H26" s="56"/>
      <c r="I26" s="56"/>
      <c r="J26" s="181"/>
      <c r="K26" s="181"/>
      <c r="L26" s="181"/>
      <c r="M26" s="181"/>
      <c r="N26" s="181"/>
      <c r="O26" s="181"/>
      <c r="P26" s="181"/>
      <c r="Q26" s="181"/>
      <c r="R26" s="182"/>
      <c r="S26" s="182"/>
      <c r="T26" s="181"/>
      <c r="U26" s="181"/>
      <c r="V26" s="181"/>
      <c r="W26" s="181"/>
      <c r="X26" s="181"/>
      <c r="Y26" s="181"/>
      <c r="Z26" s="181"/>
      <c r="AA26" s="181"/>
      <c r="AB26" s="181"/>
      <c r="AC26" s="181"/>
      <c r="AD26" s="182"/>
      <c r="AE26" s="182"/>
      <c r="AF26" s="181"/>
      <c r="AG26" s="181"/>
      <c r="AH26" s="181"/>
      <c r="AI26" s="181"/>
      <c r="AJ26" s="181"/>
      <c r="AK26" s="181"/>
      <c r="AL26" s="181"/>
      <c r="AM26" s="181"/>
      <c r="AN26" s="181"/>
      <c r="AO26" s="181"/>
      <c r="AP26" s="182"/>
      <c r="AQ26" s="182"/>
      <c r="AR26" s="181"/>
      <c r="AS26" s="181"/>
      <c r="AU26" s="132">
        <f t="shared" si="2"/>
        <v>0</v>
      </c>
      <c r="AV26" s="132">
        <f t="shared" si="3"/>
        <v>0</v>
      </c>
      <c r="AW26" s="132">
        <f t="shared" si="4"/>
        <v>0</v>
      </c>
    </row>
    <row r="27" spans="1:49" ht="15" customHeight="1" x14ac:dyDescent="0.35">
      <c r="A27" s="9"/>
      <c r="B27" s="58" t="s">
        <v>84</v>
      </c>
      <c r="C27" s="67" t="s">
        <v>46</v>
      </c>
      <c r="D27" s="60"/>
      <c r="E27" s="61"/>
      <c r="F27" s="61"/>
      <c r="G27" s="77"/>
      <c r="H27" s="62"/>
      <c r="I27" s="62"/>
      <c r="J27" s="184"/>
      <c r="K27" s="184"/>
      <c r="L27" s="184"/>
      <c r="M27" s="184"/>
      <c r="N27" s="184"/>
      <c r="O27" s="184"/>
      <c r="P27" s="184"/>
      <c r="Q27" s="184"/>
      <c r="R27" s="185"/>
      <c r="S27" s="185"/>
      <c r="T27" s="184"/>
      <c r="U27" s="184"/>
      <c r="V27" s="184"/>
      <c r="W27" s="184"/>
      <c r="X27" s="184"/>
      <c r="Y27" s="184"/>
      <c r="Z27" s="184"/>
      <c r="AA27" s="184"/>
      <c r="AB27" s="184"/>
      <c r="AC27" s="184"/>
      <c r="AD27" s="185"/>
      <c r="AE27" s="185"/>
      <c r="AF27" s="184"/>
      <c r="AG27" s="184"/>
      <c r="AH27" s="184"/>
      <c r="AI27" s="184"/>
      <c r="AJ27" s="184"/>
      <c r="AK27" s="184"/>
      <c r="AL27" s="184"/>
      <c r="AM27" s="184"/>
      <c r="AN27" s="184"/>
      <c r="AO27" s="184"/>
      <c r="AP27" s="185"/>
      <c r="AQ27" s="185"/>
      <c r="AR27" s="184"/>
      <c r="AS27" s="184"/>
      <c r="AU27" s="132">
        <f t="shared" si="2"/>
        <v>0</v>
      </c>
      <c r="AV27" s="132">
        <f t="shared" si="3"/>
        <v>0</v>
      </c>
      <c r="AW27" s="132">
        <f t="shared" si="4"/>
        <v>0</v>
      </c>
    </row>
    <row r="28" spans="1:49" ht="15" customHeight="1" x14ac:dyDescent="0.35">
      <c r="A28" s="9"/>
      <c r="B28" s="12" t="s">
        <v>85</v>
      </c>
      <c r="C28" s="14" t="s">
        <v>35</v>
      </c>
      <c r="D28" s="7"/>
      <c r="E28" s="8"/>
      <c r="F28" s="8"/>
      <c r="G28" s="76"/>
      <c r="H28" s="56"/>
      <c r="I28" s="56"/>
      <c r="J28" s="181"/>
      <c r="K28" s="181"/>
      <c r="L28" s="181"/>
      <c r="M28" s="181"/>
      <c r="N28" s="181"/>
      <c r="O28" s="181"/>
      <c r="P28" s="181"/>
      <c r="Q28" s="181"/>
      <c r="R28" s="182"/>
      <c r="S28" s="182"/>
      <c r="T28" s="181"/>
      <c r="U28" s="181"/>
      <c r="V28" s="181"/>
      <c r="W28" s="181"/>
      <c r="X28" s="181"/>
      <c r="Y28" s="181"/>
      <c r="Z28" s="181"/>
      <c r="AA28" s="181"/>
      <c r="AB28" s="181"/>
      <c r="AC28" s="181"/>
      <c r="AD28" s="182"/>
      <c r="AE28" s="182"/>
      <c r="AF28" s="181"/>
      <c r="AG28" s="181"/>
      <c r="AH28" s="181"/>
      <c r="AI28" s="181"/>
      <c r="AJ28" s="181"/>
      <c r="AK28" s="181"/>
      <c r="AL28" s="181"/>
      <c r="AM28" s="181"/>
      <c r="AN28" s="181"/>
      <c r="AO28" s="181"/>
      <c r="AP28" s="182"/>
      <c r="AQ28" s="182"/>
      <c r="AR28" s="181"/>
      <c r="AS28" s="181"/>
      <c r="AU28" s="132">
        <f t="shared" si="2"/>
        <v>0</v>
      </c>
      <c r="AV28" s="132">
        <f t="shared" si="3"/>
        <v>0</v>
      </c>
      <c r="AW28" s="132">
        <f t="shared" si="4"/>
        <v>0</v>
      </c>
    </row>
    <row r="29" spans="1:49" ht="15" customHeight="1" x14ac:dyDescent="0.35">
      <c r="A29" s="9"/>
      <c r="B29" s="12" t="s">
        <v>86</v>
      </c>
      <c r="C29" s="14" t="s">
        <v>36</v>
      </c>
      <c r="D29" s="7"/>
      <c r="E29" s="8"/>
      <c r="F29" s="8"/>
      <c r="G29" s="76"/>
      <c r="H29" s="56"/>
      <c r="I29" s="56"/>
      <c r="J29" s="181"/>
      <c r="K29" s="181"/>
      <c r="L29" s="181"/>
      <c r="M29" s="181"/>
      <c r="N29" s="181"/>
      <c r="O29" s="181"/>
      <c r="P29" s="181"/>
      <c r="Q29" s="181"/>
      <c r="R29" s="182"/>
      <c r="S29" s="182"/>
      <c r="T29" s="181"/>
      <c r="U29" s="181"/>
      <c r="V29" s="181"/>
      <c r="W29" s="181"/>
      <c r="X29" s="181"/>
      <c r="Y29" s="181"/>
      <c r="Z29" s="181"/>
      <c r="AA29" s="181"/>
      <c r="AB29" s="181"/>
      <c r="AC29" s="181"/>
      <c r="AD29" s="182"/>
      <c r="AE29" s="182"/>
      <c r="AF29" s="181"/>
      <c r="AG29" s="181"/>
      <c r="AH29" s="181"/>
      <c r="AI29" s="181"/>
      <c r="AJ29" s="181"/>
      <c r="AK29" s="181"/>
      <c r="AL29" s="181"/>
      <c r="AM29" s="181"/>
      <c r="AN29" s="181"/>
      <c r="AO29" s="181"/>
      <c r="AP29" s="182"/>
      <c r="AQ29" s="182"/>
      <c r="AR29" s="181"/>
      <c r="AS29" s="181"/>
      <c r="AU29" s="132">
        <f t="shared" si="2"/>
        <v>0</v>
      </c>
      <c r="AV29" s="132">
        <f t="shared" si="3"/>
        <v>0</v>
      </c>
      <c r="AW29" s="132">
        <f t="shared" si="4"/>
        <v>0</v>
      </c>
    </row>
    <row r="30" spans="1:49" ht="15" customHeight="1" x14ac:dyDescent="0.35">
      <c r="A30" s="9"/>
      <c r="B30" s="12" t="s">
        <v>87</v>
      </c>
      <c r="C30" s="14" t="s">
        <v>44</v>
      </c>
      <c r="D30" s="7"/>
      <c r="E30" s="8"/>
      <c r="F30" s="8"/>
      <c r="G30" s="76"/>
      <c r="H30" s="56"/>
      <c r="I30" s="56"/>
      <c r="J30" s="181"/>
      <c r="K30" s="181"/>
      <c r="L30" s="181"/>
      <c r="M30" s="181"/>
      <c r="N30" s="181"/>
      <c r="O30" s="181"/>
      <c r="P30" s="181"/>
      <c r="Q30" s="181"/>
      <c r="R30" s="182"/>
      <c r="S30" s="182"/>
      <c r="T30" s="181"/>
      <c r="U30" s="181"/>
      <c r="V30" s="181"/>
      <c r="W30" s="187"/>
      <c r="X30" s="181"/>
      <c r="Y30" s="181"/>
      <c r="Z30" s="187"/>
      <c r="AA30" s="181"/>
      <c r="AB30" s="181"/>
      <c r="AC30" s="187"/>
      <c r="AD30" s="182"/>
      <c r="AE30" s="182"/>
      <c r="AF30" s="181"/>
      <c r="AG30" s="187"/>
      <c r="AH30" s="181"/>
      <c r="AI30" s="181"/>
      <c r="AJ30" s="181"/>
      <c r="AK30" s="181"/>
      <c r="AL30" s="181"/>
      <c r="AM30" s="181"/>
      <c r="AN30" s="181"/>
      <c r="AO30" s="181"/>
      <c r="AP30" s="182"/>
      <c r="AQ30" s="182"/>
      <c r="AR30" s="181"/>
      <c r="AS30" s="181"/>
      <c r="AU30" s="132">
        <f t="shared" si="2"/>
        <v>0</v>
      </c>
      <c r="AV30" s="132">
        <f t="shared" si="3"/>
        <v>0</v>
      </c>
      <c r="AW30" s="132">
        <f t="shared" si="4"/>
        <v>0</v>
      </c>
    </row>
    <row r="31" spans="1:49" ht="15" customHeight="1" x14ac:dyDescent="0.35">
      <c r="A31" s="9"/>
      <c r="B31" s="12" t="s">
        <v>88</v>
      </c>
      <c r="C31" s="14" t="s">
        <v>45</v>
      </c>
      <c r="D31" s="7"/>
      <c r="E31" s="8"/>
      <c r="F31" s="8"/>
      <c r="G31" s="76"/>
      <c r="H31" s="56"/>
      <c r="I31" s="56"/>
      <c r="J31" s="187"/>
      <c r="K31" s="187"/>
      <c r="L31" s="181"/>
      <c r="M31" s="181"/>
      <c r="N31" s="187"/>
      <c r="O31" s="181"/>
      <c r="P31" s="181"/>
      <c r="Q31" s="187"/>
      <c r="R31" s="182"/>
      <c r="S31" s="182"/>
      <c r="T31" s="187"/>
      <c r="U31" s="181"/>
      <c r="V31" s="181"/>
      <c r="W31" s="181"/>
      <c r="X31" s="181"/>
      <c r="Y31" s="181"/>
      <c r="Z31" s="181"/>
      <c r="AA31" s="181"/>
      <c r="AB31" s="181"/>
      <c r="AC31" s="181"/>
      <c r="AD31" s="182"/>
      <c r="AE31" s="182"/>
      <c r="AF31" s="181"/>
      <c r="AG31" s="181"/>
      <c r="AH31" s="181"/>
      <c r="AI31" s="187"/>
      <c r="AJ31" s="181"/>
      <c r="AK31" s="181"/>
      <c r="AL31" s="187"/>
      <c r="AM31" s="181"/>
      <c r="AN31" s="181"/>
      <c r="AO31" s="187"/>
      <c r="AP31" s="182"/>
      <c r="AQ31" s="182"/>
      <c r="AR31" s="187"/>
      <c r="AS31" s="181"/>
      <c r="AU31" s="132">
        <f t="shared" si="2"/>
        <v>0</v>
      </c>
      <c r="AV31" s="132">
        <f t="shared" si="3"/>
        <v>0</v>
      </c>
      <c r="AW31" s="132">
        <f t="shared" si="4"/>
        <v>0</v>
      </c>
    </row>
    <row r="32" spans="1:49" ht="15" customHeight="1" x14ac:dyDescent="0.35">
      <c r="A32" s="19" t="s">
        <v>19</v>
      </c>
      <c r="B32" s="19" t="s">
        <v>2</v>
      </c>
      <c r="C32" s="19"/>
      <c r="D32" s="191">
        <v>0</v>
      </c>
      <c r="E32" s="191">
        <v>15</v>
      </c>
      <c r="F32" s="191">
        <v>0</v>
      </c>
      <c r="G32" s="79">
        <f>SUM(D32:F32)</f>
        <v>15</v>
      </c>
      <c r="H32" s="80">
        <f>SUM(J32:AS32)/7.5</f>
        <v>0</v>
      </c>
      <c r="I32" s="113">
        <f>H32/G32</f>
        <v>0</v>
      </c>
      <c r="J32" s="48">
        <f t="shared" ref="J32:AS32" si="6">SUM(J33:J36)</f>
        <v>0</v>
      </c>
      <c r="K32" s="48">
        <f t="shared" si="6"/>
        <v>0</v>
      </c>
      <c r="L32" s="48">
        <f t="shared" si="6"/>
        <v>0</v>
      </c>
      <c r="M32" s="48">
        <f t="shared" si="6"/>
        <v>0</v>
      </c>
      <c r="N32" s="48">
        <f t="shared" si="6"/>
        <v>0</v>
      </c>
      <c r="O32" s="48">
        <f t="shared" si="6"/>
        <v>0</v>
      </c>
      <c r="P32" s="48">
        <f t="shared" si="6"/>
        <v>0</v>
      </c>
      <c r="Q32" s="48">
        <f t="shared" si="6"/>
        <v>0</v>
      </c>
      <c r="R32" s="48">
        <f t="shared" si="6"/>
        <v>0</v>
      </c>
      <c r="S32" s="48">
        <f t="shared" si="6"/>
        <v>0</v>
      </c>
      <c r="T32" s="48">
        <f t="shared" si="6"/>
        <v>0</v>
      </c>
      <c r="U32" s="48">
        <f t="shared" si="6"/>
        <v>0</v>
      </c>
      <c r="V32" s="48">
        <f t="shared" si="6"/>
        <v>0</v>
      </c>
      <c r="W32" s="48">
        <f t="shared" si="6"/>
        <v>0</v>
      </c>
      <c r="X32" s="48">
        <f t="shared" si="6"/>
        <v>0</v>
      </c>
      <c r="Y32" s="48">
        <f t="shared" si="6"/>
        <v>0</v>
      </c>
      <c r="Z32" s="48">
        <f t="shared" si="6"/>
        <v>0</v>
      </c>
      <c r="AA32" s="48">
        <f t="shared" si="6"/>
        <v>0</v>
      </c>
      <c r="AB32" s="48">
        <f t="shared" si="6"/>
        <v>0</v>
      </c>
      <c r="AC32" s="48">
        <f t="shared" si="6"/>
        <v>0</v>
      </c>
      <c r="AD32" s="48">
        <f t="shared" si="6"/>
        <v>0</v>
      </c>
      <c r="AE32" s="48">
        <f t="shared" si="6"/>
        <v>0</v>
      </c>
      <c r="AF32" s="48">
        <f t="shared" si="6"/>
        <v>0</v>
      </c>
      <c r="AG32" s="48">
        <f t="shared" si="6"/>
        <v>0</v>
      </c>
      <c r="AH32" s="48">
        <f t="shared" si="6"/>
        <v>0</v>
      </c>
      <c r="AI32" s="48">
        <f t="shared" si="6"/>
        <v>0</v>
      </c>
      <c r="AJ32" s="48">
        <f t="shared" si="6"/>
        <v>0</v>
      </c>
      <c r="AK32" s="48">
        <f t="shared" si="6"/>
        <v>0</v>
      </c>
      <c r="AL32" s="48">
        <f t="shared" si="6"/>
        <v>0</v>
      </c>
      <c r="AM32" s="48">
        <f t="shared" si="6"/>
        <v>0</v>
      </c>
      <c r="AN32" s="48">
        <f t="shared" si="6"/>
        <v>0</v>
      </c>
      <c r="AO32" s="48">
        <f t="shared" si="6"/>
        <v>0</v>
      </c>
      <c r="AP32" s="48">
        <f t="shared" si="6"/>
        <v>0</v>
      </c>
      <c r="AQ32" s="48">
        <f t="shared" si="6"/>
        <v>0</v>
      </c>
      <c r="AR32" s="48">
        <f t="shared" si="6"/>
        <v>0</v>
      </c>
      <c r="AS32" s="48">
        <f t="shared" si="6"/>
        <v>0</v>
      </c>
      <c r="AU32" s="48">
        <f t="shared" si="2"/>
        <v>0</v>
      </c>
      <c r="AV32" s="48">
        <f t="shared" si="3"/>
        <v>0</v>
      </c>
      <c r="AW32" s="48">
        <f t="shared" si="4"/>
        <v>0</v>
      </c>
    </row>
    <row r="33" spans="1:49" ht="15" customHeight="1" x14ac:dyDescent="0.3">
      <c r="A33" s="10"/>
      <c r="B33" s="12" t="s">
        <v>90</v>
      </c>
      <c r="C33" s="14" t="s">
        <v>89</v>
      </c>
      <c r="D33" s="7"/>
      <c r="E33" s="123" t="s">
        <v>148</v>
      </c>
      <c r="F33" s="106"/>
      <c r="G33" s="107">
        <f>G32/G$3</f>
        <v>0.10273972602739725</v>
      </c>
      <c r="H33" s="108" t="e">
        <f>H32/H$3</f>
        <v>#DIV/0!</v>
      </c>
      <c r="I33" s="56"/>
      <c r="J33" s="187"/>
      <c r="K33" s="187"/>
      <c r="L33" s="183"/>
      <c r="M33" s="183"/>
      <c r="N33" s="183"/>
      <c r="O33" s="183"/>
      <c r="P33" s="183"/>
      <c r="Q33" s="183"/>
      <c r="R33" s="183"/>
      <c r="S33" s="183"/>
      <c r="T33" s="183"/>
      <c r="U33" s="183"/>
      <c r="V33" s="183"/>
      <c r="W33" s="183"/>
      <c r="X33" s="183"/>
      <c r="Y33" s="183"/>
      <c r="Z33" s="183"/>
      <c r="AA33" s="183"/>
      <c r="AB33" s="183"/>
      <c r="AC33" s="183"/>
      <c r="AD33" s="183"/>
      <c r="AE33" s="183"/>
      <c r="AF33" s="183"/>
      <c r="AG33" s="183"/>
      <c r="AH33" s="183"/>
      <c r="AI33" s="183"/>
      <c r="AJ33" s="183"/>
      <c r="AK33" s="183"/>
      <c r="AL33" s="183"/>
      <c r="AM33" s="183"/>
      <c r="AN33" s="183"/>
      <c r="AO33" s="183"/>
      <c r="AP33" s="183"/>
      <c r="AQ33" s="183"/>
      <c r="AR33" s="183"/>
      <c r="AS33" s="183"/>
      <c r="AU33" s="34">
        <f t="shared" si="2"/>
        <v>0</v>
      </c>
      <c r="AV33" s="34">
        <f t="shared" si="3"/>
        <v>0</v>
      </c>
      <c r="AW33" s="34">
        <f t="shared" si="4"/>
        <v>0</v>
      </c>
    </row>
    <row r="34" spans="1:49" ht="15" customHeight="1" x14ac:dyDescent="0.35">
      <c r="A34" s="10"/>
      <c r="B34" s="12" t="s">
        <v>91</v>
      </c>
      <c r="C34" s="14" t="s">
        <v>52</v>
      </c>
      <c r="D34" s="7"/>
      <c r="E34" s="8"/>
      <c r="F34" s="8"/>
      <c r="G34" s="76"/>
      <c r="H34" s="56"/>
      <c r="I34" s="56"/>
      <c r="J34" s="187"/>
      <c r="K34" s="187"/>
      <c r="L34" s="181"/>
      <c r="M34" s="183"/>
      <c r="N34" s="183"/>
      <c r="O34" s="183"/>
      <c r="P34" s="183"/>
      <c r="Q34" s="183"/>
      <c r="R34" s="183"/>
      <c r="S34" s="183"/>
      <c r="T34" s="183"/>
      <c r="U34" s="183"/>
      <c r="V34" s="187"/>
      <c r="W34" s="183"/>
      <c r="X34" s="183"/>
      <c r="Y34" s="183"/>
      <c r="Z34" s="183"/>
      <c r="AA34" s="183"/>
      <c r="AB34" s="183"/>
      <c r="AC34" s="183"/>
      <c r="AD34" s="183"/>
      <c r="AE34" s="183"/>
      <c r="AF34" s="183"/>
      <c r="AG34" s="183"/>
      <c r="AH34" s="187"/>
      <c r="AI34" s="183"/>
      <c r="AJ34" s="183"/>
      <c r="AK34" s="183"/>
      <c r="AL34" s="183"/>
      <c r="AM34" s="183"/>
      <c r="AN34" s="183"/>
      <c r="AO34" s="183"/>
      <c r="AP34" s="183"/>
      <c r="AQ34" s="183"/>
      <c r="AR34" s="183"/>
      <c r="AS34" s="183"/>
      <c r="AU34" s="34">
        <f t="shared" si="2"/>
        <v>0</v>
      </c>
      <c r="AV34" s="34">
        <f t="shared" si="3"/>
        <v>0</v>
      </c>
      <c r="AW34" s="34">
        <f t="shared" si="4"/>
        <v>0</v>
      </c>
    </row>
    <row r="35" spans="1:49" ht="15" customHeight="1" x14ac:dyDescent="0.35">
      <c r="A35" s="10"/>
      <c r="B35" s="12" t="s">
        <v>92</v>
      </c>
      <c r="C35" s="14" t="s">
        <v>47</v>
      </c>
      <c r="D35" s="7"/>
      <c r="E35" s="8"/>
      <c r="F35" s="8"/>
      <c r="G35" s="76"/>
      <c r="H35" s="56"/>
      <c r="I35" s="56"/>
      <c r="J35" s="183"/>
      <c r="K35" s="183"/>
      <c r="L35" s="183"/>
      <c r="M35" s="187"/>
      <c r="N35" s="187"/>
      <c r="O35" s="181"/>
      <c r="P35" s="181"/>
      <c r="Q35" s="183"/>
      <c r="R35" s="183"/>
      <c r="S35" s="183"/>
      <c r="T35" s="183"/>
      <c r="U35" s="183"/>
      <c r="V35" s="183"/>
      <c r="W35" s="183"/>
      <c r="X35" s="183"/>
      <c r="Y35" s="183"/>
      <c r="Z35" s="183"/>
      <c r="AA35" s="183"/>
      <c r="AB35" s="183"/>
      <c r="AC35" s="183"/>
      <c r="AD35" s="188"/>
      <c r="AE35" s="182"/>
      <c r="AF35" s="183"/>
      <c r="AG35" s="183"/>
      <c r="AH35" s="183"/>
      <c r="AI35" s="183"/>
      <c r="AJ35" s="183"/>
      <c r="AK35" s="183"/>
      <c r="AL35" s="183"/>
      <c r="AM35" s="183"/>
      <c r="AN35" s="183"/>
      <c r="AO35" s="183"/>
      <c r="AP35" s="183"/>
      <c r="AQ35" s="183"/>
      <c r="AR35" s="183"/>
      <c r="AS35" s="183"/>
      <c r="AU35" s="34">
        <f t="shared" si="2"/>
        <v>0</v>
      </c>
      <c r="AV35" s="34">
        <f t="shared" si="3"/>
        <v>0</v>
      </c>
      <c r="AW35" s="34">
        <f t="shared" si="4"/>
        <v>0</v>
      </c>
    </row>
    <row r="36" spans="1:49" ht="15" customHeight="1" x14ac:dyDescent="0.35">
      <c r="A36" s="10"/>
      <c r="B36" s="12" t="s">
        <v>93</v>
      </c>
      <c r="C36" s="14" t="s">
        <v>37</v>
      </c>
      <c r="D36" s="7"/>
      <c r="E36" s="8"/>
      <c r="F36" s="8"/>
      <c r="G36" s="76"/>
      <c r="H36" s="56"/>
      <c r="I36" s="56"/>
      <c r="J36" s="183"/>
      <c r="K36" s="183"/>
      <c r="L36" s="183"/>
      <c r="M36" s="183"/>
      <c r="N36" s="183"/>
      <c r="O36" s="183"/>
      <c r="P36" s="183"/>
      <c r="Q36" s="187"/>
      <c r="R36" s="182"/>
      <c r="S36" s="182"/>
      <c r="T36" s="181"/>
      <c r="U36" s="187"/>
      <c r="V36" s="187"/>
      <c r="W36" s="181"/>
      <c r="X36" s="181"/>
      <c r="Y36" s="187"/>
      <c r="Z36" s="181"/>
      <c r="AA36" s="181"/>
      <c r="AB36" s="181"/>
      <c r="AC36" s="187"/>
      <c r="AD36" s="182"/>
      <c r="AE36" s="182"/>
      <c r="AF36" s="181"/>
      <c r="AG36" s="194"/>
      <c r="AH36" s="187"/>
      <c r="AI36" s="181"/>
      <c r="AJ36" s="181"/>
      <c r="AK36" s="187"/>
      <c r="AL36" s="181"/>
      <c r="AM36" s="181"/>
      <c r="AN36" s="181"/>
      <c r="AO36" s="187"/>
      <c r="AP36" s="182"/>
      <c r="AQ36" s="182"/>
      <c r="AR36" s="181"/>
      <c r="AS36" s="181"/>
      <c r="AU36" s="132">
        <f t="shared" si="2"/>
        <v>0</v>
      </c>
      <c r="AV36" s="132">
        <f t="shared" si="3"/>
        <v>0</v>
      </c>
      <c r="AW36" s="132">
        <f t="shared" si="4"/>
        <v>0</v>
      </c>
    </row>
    <row r="37" spans="1:49" ht="15" customHeight="1" x14ac:dyDescent="0.35">
      <c r="A37" s="20" t="s">
        <v>20</v>
      </c>
      <c r="B37" s="21" t="s">
        <v>3</v>
      </c>
      <c r="C37" s="20"/>
      <c r="D37" s="192">
        <v>0</v>
      </c>
      <c r="E37" s="192">
        <v>23</v>
      </c>
      <c r="F37" s="192">
        <v>0</v>
      </c>
      <c r="G37" s="81">
        <f>SUM(D37:F37)</f>
        <v>23</v>
      </c>
      <c r="H37" s="82">
        <f>SUM(J37:AS37)/7.5</f>
        <v>0</v>
      </c>
      <c r="I37" s="114">
        <f>H37/G37</f>
        <v>0</v>
      </c>
      <c r="J37" s="49">
        <f t="shared" ref="J37:AS37" si="7">SUM(J38:J42)</f>
        <v>0</v>
      </c>
      <c r="K37" s="49">
        <f t="shared" si="7"/>
        <v>0</v>
      </c>
      <c r="L37" s="49">
        <f t="shared" si="7"/>
        <v>0</v>
      </c>
      <c r="M37" s="49">
        <f t="shared" si="7"/>
        <v>0</v>
      </c>
      <c r="N37" s="49">
        <f t="shared" si="7"/>
        <v>0</v>
      </c>
      <c r="O37" s="49">
        <f t="shared" si="7"/>
        <v>0</v>
      </c>
      <c r="P37" s="49">
        <f t="shared" si="7"/>
        <v>0</v>
      </c>
      <c r="Q37" s="49">
        <f t="shared" si="7"/>
        <v>0</v>
      </c>
      <c r="R37" s="49">
        <f t="shared" si="7"/>
        <v>0</v>
      </c>
      <c r="S37" s="49">
        <f t="shared" si="7"/>
        <v>0</v>
      </c>
      <c r="T37" s="49">
        <f t="shared" si="7"/>
        <v>0</v>
      </c>
      <c r="U37" s="49">
        <f t="shared" si="7"/>
        <v>0</v>
      </c>
      <c r="V37" s="49">
        <f t="shared" si="7"/>
        <v>0</v>
      </c>
      <c r="W37" s="49">
        <f t="shared" si="7"/>
        <v>0</v>
      </c>
      <c r="X37" s="49">
        <f t="shared" si="7"/>
        <v>0</v>
      </c>
      <c r="Y37" s="49">
        <f t="shared" si="7"/>
        <v>0</v>
      </c>
      <c r="Z37" s="49">
        <f t="shared" si="7"/>
        <v>0</v>
      </c>
      <c r="AA37" s="49">
        <f t="shared" si="7"/>
        <v>0</v>
      </c>
      <c r="AB37" s="49">
        <f t="shared" si="7"/>
        <v>0</v>
      </c>
      <c r="AC37" s="49">
        <f t="shared" si="7"/>
        <v>0</v>
      </c>
      <c r="AD37" s="49">
        <f t="shared" si="7"/>
        <v>0</v>
      </c>
      <c r="AE37" s="49">
        <f t="shared" si="7"/>
        <v>0</v>
      </c>
      <c r="AF37" s="49">
        <f t="shared" si="7"/>
        <v>0</v>
      </c>
      <c r="AG37" s="49">
        <f t="shared" si="7"/>
        <v>0</v>
      </c>
      <c r="AH37" s="49">
        <f t="shared" si="7"/>
        <v>0</v>
      </c>
      <c r="AI37" s="49">
        <f t="shared" si="7"/>
        <v>0</v>
      </c>
      <c r="AJ37" s="49">
        <f t="shared" si="7"/>
        <v>0</v>
      </c>
      <c r="AK37" s="49">
        <f t="shared" si="7"/>
        <v>0</v>
      </c>
      <c r="AL37" s="49">
        <f t="shared" si="7"/>
        <v>0</v>
      </c>
      <c r="AM37" s="49">
        <f t="shared" si="7"/>
        <v>0</v>
      </c>
      <c r="AN37" s="49">
        <f t="shared" si="7"/>
        <v>0</v>
      </c>
      <c r="AO37" s="49">
        <f t="shared" si="7"/>
        <v>0</v>
      </c>
      <c r="AP37" s="49">
        <f t="shared" si="7"/>
        <v>0</v>
      </c>
      <c r="AQ37" s="49">
        <f t="shared" si="7"/>
        <v>0</v>
      </c>
      <c r="AR37" s="49">
        <f t="shared" si="7"/>
        <v>0</v>
      </c>
      <c r="AS37" s="49">
        <f t="shared" si="7"/>
        <v>0</v>
      </c>
      <c r="AU37" s="49">
        <f t="shared" si="2"/>
        <v>0</v>
      </c>
      <c r="AV37" s="49">
        <f t="shared" si="3"/>
        <v>0</v>
      </c>
      <c r="AW37" s="49">
        <f t="shared" si="4"/>
        <v>0</v>
      </c>
    </row>
    <row r="38" spans="1:49" ht="15" customHeight="1" x14ac:dyDescent="0.3">
      <c r="A38" s="11"/>
      <c r="B38" s="12" t="s">
        <v>94</v>
      </c>
      <c r="C38" s="14" t="s">
        <v>61</v>
      </c>
      <c r="D38" s="3"/>
      <c r="E38" s="124" t="s">
        <v>148</v>
      </c>
      <c r="F38" s="115"/>
      <c r="G38" s="116">
        <f>G37/G$3</f>
        <v>0.15753424657534246</v>
      </c>
      <c r="H38" s="117" t="e">
        <f>H37/H$3</f>
        <v>#DIV/0!</v>
      </c>
      <c r="I38" s="56"/>
      <c r="J38" s="181"/>
      <c r="K38" s="181"/>
      <c r="L38" s="181"/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Y38" s="182"/>
      <c r="Z38" s="182"/>
      <c r="AA38" s="182"/>
      <c r="AB38" s="182"/>
      <c r="AC38" s="182"/>
      <c r="AD38" s="182"/>
      <c r="AE38" s="182"/>
      <c r="AF38" s="182"/>
      <c r="AG38" s="182"/>
      <c r="AH38" s="182"/>
      <c r="AI38" s="182"/>
      <c r="AJ38" s="182"/>
      <c r="AK38" s="182"/>
      <c r="AL38" s="182"/>
      <c r="AM38" s="182"/>
      <c r="AN38" s="182"/>
      <c r="AO38" s="182"/>
      <c r="AP38" s="182"/>
      <c r="AQ38" s="182"/>
      <c r="AR38" s="182"/>
      <c r="AS38" s="182"/>
      <c r="AU38" s="132">
        <f t="shared" si="2"/>
        <v>0</v>
      </c>
      <c r="AV38" s="132">
        <f t="shared" si="3"/>
        <v>0</v>
      </c>
      <c r="AW38" s="132">
        <f t="shared" si="4"/>
        <v>0</v>
      </c>
    </row>
    <row r="39" spans="1:49" ht="15" customHeight="1" x14ac:dyDescent="0.35">
      <c r="A39" s="11"/>
      <c r="B39" s="12" t="s">
        <v>95</v>
      </c>
      <c r="C39" s="14" t="s">
        <v>38</v>
      </c>
      <c r="D39" s="3"/>
      <c r="E39" s="8"/>
      <c r="F39" s="8"/>
      <c r="G39" s="76"/>
      <c r="H39" s="56"/>
      <c r="I39" s="56"/>
      <c r="J39" s="183"/>
      <c r="K39" s="183"/>
      <c r="L39" s="183"/>
      <c r="M39" s="183"/>
      <c r="N39" s="183"/>
      <c r="O39" s="187"/>
      <c r="P39" s="187"/>
      <c r="Q39" s="187"/>
      <c r="R39" s="187"/>
      <c r="S39" s="188"/>
      <c r="T39" s="188"/>
      <c r="U39" s="188"/>
      <c r="V39" s="188"/>
      <c r="W39" s="188"/>
      <c r="X39" s="188"/>
      <c r="Y39" s="188"/>
      <c r="Z39" s="188"/>
      <c r="AA39" s="188"/>
      <c r="AB39" s="188"/>
      <c r="AC39" s="188"/>
      <c r="AD39" s="188"/>
      <c r="AE39" s="188"/>
      <c r="AF39" s="188"/>
      <c r="AG39" s="188"/>
      <c r="AH39" s="188"/>
      <c r="AI39" s="188"/>
      <c r="AJ39" s="188"/>
      <c r="AK39" s="188"/>
      <c r="AL39" s="188"/>
      <c r="AM39" s="188"/>
      <c r="AN39" s="188"/>
      <c r="AO39" s="188"/>
      <c r="AP39" s="187"/>
      <c r="AQ39" s="187"/>
      <c r="AR39" s="187"/>
      <c r="AS39" s="187"/>
      <c r="AU39" s="132">
        <f t="shared" si="2"/>
        <v>0</v>
      </c>
      <c r="AV39" s="132">
        <f t="shared" si="3"/>
        <v>0</v>
      </c>
      <c r="AW39" s="132">
        <f t="shared" si="4"/>
        <v>0</v>
      </c>
    </row>
    <row r="40" spans="1:49" ht="15" customHeight="1" x14ac:dyDescent="0.35">
      <c r="A40" s="11"/>
      <c r="B40" s="12" t="s">
        <v>96</v>
      </c>
      <c r="C40" s="14" t="s">
        <v>39</v>
      </c>
      <c r="D40" s="3"/>
      <c r="E40" s="8"/>
      <c r="F40" s="8"/>
      <c r="G40" s="76"/>
      <c r="H40" s="56"/>
      <c r="I40" s="56"/>
      <c r="J40" s="183"/>
      <c r="K40" s="183"/>
      <c r="L40" s="183"/>
      <c r="M40" s="183"/>
      <c r="N40" s="183"/>
      <c r="O40" s="187"/>
      <c r="P40" s="187"/>
      <c r="Q40" s="187"/>
      <c r="R40" s="188"/>
      <c r="S40" s="188"/>
      <c r="T40" s="187"/>
      <c r="U40" s="187"/>
      <c r="V40" s="187"/>
      <c r="W40" s="187"/>
      <c r="X40" s="187"/>
      <c r="Y40" s="187"/>
      <c r="Z40" s="187"/>
      <c r="AA40" s="187"/>
      <c r="AB40" s="187"/>
      <c r="AC40" s="187"/>
      <c r="AD40" s="188"/>
      <c r="AE40" s="188"/>
      <c r="AF40" s="187"/>
      <c r="AG40" s="187"/>
      <c r="AH40" s="187"/>
      <c r="AI40" s="187"/>
      <c r="AJ40" s="187"/>
      <c r="AK40" s="187"/>
      <c r="AL40" s="187"/>
      <c r="AM40" s="187"/>
      <c r="AN40" s="187"/>
      <c r="AO40" s="187"/>
      <c r="AP40" s="188"/>
      <c r="AQ40" s="188"/>
      <c r="AR40" s="187"/>
      <c r="AS40" s="187"/>
      <c r="AU40" s="132">
        <f t="shared" si="2"/>
        <v>0</v>
      </c>
      <c r="AV40" s="132">
        <f t="shared" si="3"/>
        <v>0</v>
      </c>
      <c r="AW40" s="132">
        <f t="shared" si="4"/>
        <v>0</v>
      </c>
    </row>
    <row r="41" spans="1:49" ht="15" customHeight="1" x14ac:dyDescent="0.35">
      <c r="A41" s="11"/>
      <c r="B41" s="12" t="s">
        <v>97</v>
      </c>
      <c r="C41" s="14" t="s">
        <v>56</v>
      </c>
      <c r="D41" s="3"/>
      <c r="E41" s="8"/>
      <c r="F41" s="8"/>
      <c r="G41" s="76"/>
      <c r="H41" s="56"/>
      <c r="I41" s="56"/>
      <c r="J41" s="183"/>
      <c r="K41" s="183"/>
      <c r="L41" s="183"/>
      <c r="M41" s="183"/>
      <c r="N41" s="183"/>
      <c r="O41" s="181"/>
      <c r="P41" s="181"/>
      <c r="Q41" s="181"/>
      <c r="R41" s="182"/>
      <c r="S41" s="182"/>
      <c r="T41" s="181"/>
      <c r="U41" s="181"/>
      <c r="V41" s="181"/>
      <c r="W41" s="181"/>
      <c r="X41" s="181"/>
      <c r="Y41" s="181"/>
      <c r="Z41" s="181"/>
      <c r="AA41" s="181"/>
      <c r="AB41" s="181"/>
      <c r="AC41" s="181"/>
      <c r="AD41" s="182"/>
      <c r="AE41" s="182"/>
      <c r="AF41" s="181"/>
      <c r="AG41" s="181"/>
      <c r="AH41" s="181"/>
      <c r="AI41" s="181"/>
      <c r="AJ41" s="181"/>
      <c r="AK41" s="181"/>
      <c r="AL41" s="181"/>
      <c r="AM41" s="181"/>
      <c r="AN41" s="181"/>
      <c r="AO41" s="181"/>
      <c r="AP41" s="182"/>
      <c r="AQ41" s="182"/>
      <c r="AR41" s="181"/>
      <c r="AS41" s="181"/>
      <c r="AU41" s="132">
        <f t="shared" si="2"/>
        <v>0</v>
      </c>
      <c r="AV41" s="132">
        <f t="shared" si="3"/>
        <v>0</v>
      </c>
      <c r="AW41" s="132">
        <f t="shared" si="4"/>
        <v>0</v>
      </c>
    </row>
    <row r="42" spans="1:49" ht="15" customHeight="1" x14ac:dyDescent="0.35">
      <c r="A42" s="11"/>
      <c r="B42" s="12" t="s">
        <v>98</v>
      </c>
      <c r="C42" s="14" t="s">
        <v>40</v>
      </c>
      <c r="D42" s="3"/>
      <c r="E42" s="8"/>
      <c r="F42" s="8"/>
      <c r="G42" s="76"/>
      <c r="H42" s="56"/>
      <c r="I42" s="56"/>
      <c r="J42" s="183"/>
      <c r="K42" s="183"/>
      <c r="L42" s="183"/>
      <c r="M42" s="183"/>
      <c r="N42" s="183"/>
      <c r="O42" s="183"/>
      <c r="P42" s="188"/>
      <c r="Q42" s="188"/>
      <c r="R42" s="182"/>
      <c r="S42" s="182"/>
      <c r="T42" s="188"/>
      <c r="U42" s="188"/>
      <c r="V42" s="187"/>
      <c r="W42" s="181"/>
      <c r="X42" s="181"/>
      <c r="Y42" s="187"/>
      <c r="Z42" s="181"/>
      <c r="AA42" s="181"/>
      <c r="AB42" s="181"/>
      <c r="AC42" s="187"/>
      <c r="AD42" s="181"/>
      <c r="AE42" s="181"/>
      <c r="AF42" s="187"/>
      <c r="AG42" s="181"/>
      <c r="AH42" s="187"/>
      <c r="AI42" s="181"/>
      <c r="AJ42" s="181"/>
      <c r="AK42" s="187"/>
      <c r="AL42" s="181"/>
      <c r="AM42" s="181"/>
      <c r="AN42" s="181"/>
      <c r="AO42" s="187"/>
      <c r="AP42" s="181"/>
      <c r="AQ42" s="181"/>
      <c r="AR42" s="187"/>
      <c r="AS42" s="187"/>
      <c r="AT42" s="3"/>
      <c r="AU42" s="132">
        <f t="shared" si="2"/>
        <v>0</v>
      </c>
      <c r="AV42" s="132">
        <f t="shared" si="3"/>
        <v>0</v>
      </c>
      <c r="AW42" s="132">
        <f t="shared" si="4"/>
        <v>0</v>
      </c>
    </row>
    <row r="43" spans="1:49" ht="15" customHeight="1" x14ac:dyDescent="0.35">
      <c r="A43" s="38" t="s">
        <v>21</v>
      </c>
      <c r="B43" s="39" t="s">
        <v>4</v>
      </c>
      <c r="C43" s="38"/>
      <c r="D43" s="193">
        <v>1</v>
      </c>
      <c r="E43" s="193">
        <v>0</v>
      </c>
      <c r="F43" s="193">
        <v>7.5</v>
      </c>
      <c r="G43" s="83">
        <f>SUM(D43:F43)</f>
        <v>8.5</v>
      </c>
      <c r="H43" s="84">
        <f>SUM(J43:AS43)/7.5</f>
        <v>0</v>
      </c>
      <c r="I43" s="118">
        <f>H43/G43</f>
        <v>0</v>
      </c>
      <c r="J43" s="50">
        <f t="shared" ref="J43:AS43" si="8">SUM(J44:J48)</f>
        <v>0</v>
      </c>
      <c r="K43" s="50">
        <f t="shared" si="8"/>
        <v>0</v>
      </c>
      <c r="L43" s="50">
        <f t="shared" si="8"/>
        <v>0</v>
      </c>
      <c r="M43" s="50">
        <f t="shared" si="8"/>
        <v>0</v>
      </c>
      <c r="N43" s="50">
        <f t="shared" si="8"/>
        <v>0</v>
      </c>
      <c r="O43" s="50">
        <f t="shared" si="8"/>
        <v>0</v>
      </c>
      <c r="P43" s="50">
        <f t="shared" si="8"/>
        <v>0</v>
      </c>
      <c r="Q43" s="50">
        <f t="shared" si="8"/>
        <v>0</v>
      </c>
      <c r="R43" s="50">
        <f t="shared" si="8"/>
        <v>0</v>
      </c>
      <c r="S43" s="50">
        <f t="shared" si="8"/>
        <v>0</v>
      </c>
      <c r="T43" s="50">
        <f t="shared" si="8"/>
        <v>0</v>
      </c>
      <c r="U43" s="50">
        <f t="shared" si="8"/>
        <v>0</v>
      </c>
      <c r="V43" s="50">
        <f t="shared" si="8"/>
        <v>0</v>
      </c>
      <c r="W43" s="50">
        <f t="shared" si="8"/>
        <v>0</v>
      </c>
      <c r="X43" s="50">
        <f t="shared" si="8"/>
        <v>0</v>
      </c>
      <c r="Y43" s="50">
        <f t="shared" si="8"/>
        <v>0</v>
      </c>
      <c r="Z43" s="50">
        <f t="shared" si="8"/>
        <v>0</v>
      </c>
      <c r="AA43" s="50">
        <f t="shared" si="8"/>
        <v>0</v>
      </c>
      <c r="AB43" s="50">
        <f t="shared" si="8"/>
        <v>0</v>
      </c>
      <c r="AC43" s="50">
        <f t="shared" si="8"/>
        <v>0</v>
      </c>
      <c r="AD43" s="50">
        <f t="shared" si="8"/>
        <v>0</v>
      </c>
      <c r="AE43" s="50">
        <f t="shared" si="8"/>
        <v>0</v>
      </c>
      <c r="AF43" s="50">
        <f t="shared" si="8"/>
        <v>0</v>
      </c>
      <c r="AG43" s="50">
        <f t="shared" si="8"/>
        <v>0</v>
      </c>
      <c r="AH43" s="50">
        <f t="shared" si="8"/>
        <v>0</v>
      </c>
      <c r="AI43" s="50">
        <f t="shared" si="8"/>
        <v>0</v>
      </c>
      <c r="AJ43" s="50">
        <f t="shared" si="8"/>
        <v>0</v>
      </c>
      <c r="AK43" s="50">
        <f t="shared" si="8"/>
        <v>0</v>
      </c>
      <c r="AL43" s="50">
        <f t="shared" si="8"/>
        <v>0</v>
      </c>
      <c r="AM43" s="50">
        <f t="shared" si="8"/>
        <v>0</v>
      </c>
      <c r="AN43" s="50">
        <f t="shared" si="8"/>
        <v>0</v>
      </c>
      <c r="AO43" s="50">
        <f t="shared" si="8"/>
        <v>0</v>
      </c>
      <c r="AP43" s="50">
        <f t="shared" si="8"/>
        <v>0</v>
      </c>
      <c r="AQ43" s="50">
        <f t="shared" si="8"/>
        <v>0</v>
      </c>
      <c r="AR43" s="50">
        <f t="shared" si="8"/>
        <v>0</v>
      </c>
      <c r="AS43" s="50">
        <f t="shared" si="8"/>
        <v>0</v>
      </c>
      <c r="AT43" s="3"/>
      <c r="AU43" s="50">
        <f t="shared" si="2"/>
        <v>0</v>
      </c>
      <c r="AV43" s="50">
        <f t="shared" si="3"/>
        <v>0</v>
      </c>
      <c r="AW43" s="50">
        <f t="shared" si="4"/>
        <v>0</v>
      </c>
    </row>
    <row r="44" spans="1:49" ht="15" customHeight="1" x14ac:dyDescent="0.3">
      <c r="A44" s="41"/>
      <c r="B44" s="57" t="s">
        <v>99</v>
      </c>
      <c r="C44" s="14" t="s">
        <v>62</v>
      </c>
      <c r="D44" s="8"/>
      <c r="E44" s="125" t="s">
        <v>148</v>
      </c>
      <c r="F44" s="119"/>
      <c r="G44" s="120">
        <f>G43/G$3</f>
        <v>5.8219178082191778E-2</v>
      </c>
      <c r="H44" s="121" t="e">
        <f>H43/H$3</f>
        <v>#DIV/0!</v>
      </c>
      <c r="I44" s="5"/>
      <c r="J44" s="181"/>
      <c r="K44" s="181"/>
      <c r="L44" s="182"/>
      <c r="M44" s="182"/>
      <c r="N44" s="182"/>
      <c r="O44" s="182"/>
      <c r="P44" s="182"/>
      <c r="Q44" s="182"/>
      <c r="R44" s="182"/>
      <c r="S44" s="182"/>
      <c r="T44" s="182"/>
      <c r="U44" s="182"/>
      <c r="V44" s="182"/>
      <c r="W44" s="182"/>
      <c r="X44" s="182"/>
      <c r="Y44" s="181"/>
      <c r="Z44" s="181"/>
      <c r="AA44" s="181"/>
      <c r="AB44" s="182"/>
      <c r="AC44" s="182"/>
      <c r="AD44" s="182"/>
      <c r="AE44" s="182"/>
      <c r="AF44" s="182"/>
      <c r="AG44" s="182"/>
      <c r="AH44" s="182"/>
      <c r="AI44" s="182"/>
      <c r="AJ44" s="182"/>
      <c r="AK44" s="182"/>
      <c r="AL44" s="182"/>
      <c r="AM44" s="182"/>
      <c r="AN44" s="182"/>
      <c r="AO44" s="182"/>
      <c r="AP44" s="182"/>
      <c r="AQ44" s="181"/>
      <c r="AR44" s="181"/>
      <c r="AS44" s="181"/>
      <c r="AT44" s="3"/>
      <c r="AU44" s="132">
        <f t="shared" si="2"/>
        <v>0</v>
      </c>
      <c r="AV44" s="132">
        <f t="shared" si="3"/>
        <v>0</v>
      </c>
      <c r="AW44" s="132">
        <f t="shared" si="4"/>
        <v>0</v>
      </c>
    </row>
    <row r="45" spans="1:49" ht="15" customHeight="1" x14ac:dyDescent="0.3">
      <c r="A45" s="41"/>
      <c r="B45" s="57" t="s">
        <v>100</v>
      </c>
      <c r="C45" s="14" t="s">
        <v>57</v>
      </c>
      <c r="D45" s="8"/>
      <c r="E45" s="8"/>
      <c r="F45" s="8"/>
      <c r="G45" s="4"/>
      <c r="H45" s="5"/>
      <c r="I45" s="5"/>
      <c r="J45" s="181"/>
      <c r="K45" s="181"/>
      <c r="L45" s="182"/>
      <c r="M45" s="182"/>
      <c r="N45" s="182"/>
      <c r="O45" s="182"/>
      <c r="P45" s="182"/>
      <c r="Q45" s="182"/>
      <c r="R45" s="182"/>
      <c r="S45" s="182"/>
      <c r="T45" s="182"/>
      <c r="U45" s="182"/>
      <c r="V45" s="182"/>
      <c r="W45" s="182"/>
      <c r="X45" s="182"/>
      <c r="Y45" s="181"/>
      <c r="Z45" s="181"/>
      <c r="AA45" s="181"/>
      <c r="AB45" s="182"/>
      <c r="AC45" s="182"/>
      <c r="AD45" s="182"/>
      <c r="AE45" s="182"/>
      <c r="AF45" s="182"/>
      <c r="AG45" s="182"/>
      <c r="AH45" s="182"/>
      <c r="AI45" s="182"/>
      <c r="AJ45" s="182"/>
      <c r="AK45" s="182"/>
      <c r="AL45" s="182"/>
      <c r="AM45" s="182"/>
      <c r="AN45" s="182"/>
      <c r="AO45" s="182"/>
      <c r="AP45" s="182"/>
      <c r="AQ45" s="181"/>
      <c r="AR45" s="181"/>
      <c r="AS45" s="181"/>
      <c r="AT45" s="3"/>
      <c r="AU45" s="132">
        <f t="shared" si="2"/>
        <v>0</v>
      </c>
      <c r="AV45" s="132">
        <f t="shared" si="3"/>
        <v>0</v>
      </c>
      <c r="AW45" s="132">
        <f t="shared" si="4"/>
        <v>0</v>
      </c>
    </row>
    <row r="46" spans="1:49" ht="15" customHeight="1" x14ac:dyDescent="0.3">
      <c r="A46" s="41"/>
      <c r="B46" s="57" t="s">
        <v>101</v>
      </c>
      <c r="C46" s="14" t="s">
        <v>53</v>
      </c>
      <c r="D46" s="8"/>
      <c r="E46" s="8"/>
      <c r="F46" s="8"/>
      <c r="G46" s="4"/>
      <c r="H46" s="5"/>
      <c r="I46" s="5"/>
      <c r="J46" s="187"/>
      <c r="K46" s="187"/>
      <c r="L46" s="182"/>
      <c r="M46" s="182"/>
      <c r="N46" s="188"/>
      <c r="O46" s="182"/>
      <c r="P46" s="182"/>
      <c r="Q46" s="188"/>
      <c r="R46" s="182"/>
      <c r="S46" s="182"/>
      <c r="T46" s="182"/>
      <c r="U46" s="188"/>
      <c r="V46" s="188"/>
      <c r="W46" s="182"/>
      <c r="X46" s="182"/>
      <c r="Y46" s="187"/>
      <c r="Z46" s="181"/>
      <c r="AA46" s="181"/>
      <c r="AB46" s="182"/>
      <c r="AC46" s="188"/>
      <c r="AD46" s="182"/>
      <c r="AE46" s="182"/>
      <c r="AF46" s="188"/>
      <c r="AG46" s="182"/>
      <c r="AH46" s="188"/>
      <c r="AI46" s="182"/>
      <c r="AJ46" s="182"/>
      <c r="AK46" s="188"/>
      <c r="AL46" s="182"/>
      <c r="AM46" s="182"/>
      <c r="AN46" s="182"/>
      <c r="AO46" s="188"/>
      <c r="AP46" s="182"/>
      <c r="AQ46" s="181"/>
      <c r="AR46" s="187"/>
      <c r="AS46" s="187"/>
      <c r="AT46" s="3"/>
      <c r="AU46" s="132">
        <f t="shared" si="2"/>
        <v>0</v>
      </c>
      <c r="AV46" s="132">
        <f t="shared" si="3"/>
        <v>0</v>
      </c>
      <c r="AW46" s="132">
        <f t="shared" si="4"/>
        <v>0</v>
      </c>
    </row>
    <row r="47" spans="1:49" ht="15" customHeight="1" x14ac:dyDescent="0.3">
      <c r="A47" s="41"/>
      <c r="B47" s="57" t="s">
        <v>102</v>
      </c>
      <c r="C47" s="13" t="s">
        <v>54</v>
      </c>
      <c r="D47" s="8"/>
      <c r="E47" s="8"/>
      <c r="F47" s="8"/>
      <c r="G47" s="4"/>
      <c r="H47" s="5"/>
      <c r="I47" s="5"/>
      <c r="J47" s="181"/>
      <c r="K47" s="181"/>
      <c r="L47" s="182"/>
      <c r="M47" s="182"/>
      <c r="N47" s="182"/>
      <c r="O47" s="182"/>
      <c r="P47" s="182"/>
      <c r="Q47" s="182"/>
      <c r="R47" s="182"/>
      <c r="S47" s="182"/>
      <c r="T47" s="182"/>
      <c r="U47" s="182"/>
      <c r="V47" s="182"/>
      <c r="W47" s="182"/>
      <c r="X47" s="182"/>
      <c r="Y47" s="181"/>
      <c r="Z47" s="181"/>
      <c r="AA47" s="181"/>
      <c r="AB47" s="182"/>
      <c r="AC47" s="182"/>
      <c r="AD47" s="182"/>
      <c r="AE47" s="182"/>
      <c r="AF47" s="182"/>
      <c r="AG47" s="182"/>
      <c r="AH47" s="182"/>
      <c r="AI47" s="182"/>
      <c r="AJ47" s="182"/>
      <c r="AK47" s="182"/>
      <c r="AL47" s="182"/>
      <c r="AM47" s="182"/>
      <c r="AN47" s="182"/>
      <c r="AO47" s="182"/>
      <c r="AP47" s="182"/>
      <c r="AQ47" s="181"/>
      <c r="AR47" s="181"/>
      <c r="AS47" s="181"/>
      <c r="AT47" s="3"/>
      <c r="AU47" s="132">
        <f t="shared" si="2"/>
        <v>0</v>
      </c>
      <c r="AV47" s="132">
        <f t="shared" si="3"/>
        <v>0</v>
      </c>
      <c r="AW47" s="132">
        <f t="shared" si="4"/>
        <v>0</v>
      </c>
    </row>
    <row r="48" spans="1:49" ht="15" customHeight="1" x14ac:dyDescent="0.3">
      <c r="A48" s="41"/>
      <c r="B48" s="57" t="s">
        <v>103</v>
      </c>
      <c r="C48" s="13" t="s">
        <v>55</v>
      </c>
      <c r="D48" s="7"/>
      <c r="E48" s="8"/>
      <c r="F48" s="8"/>
      <c r="G48" s="4"/>
      <c r="H48" s="5"/>
      <c r="I48" s="5"/>
      <c r="J48" s="181"/>
      <c r="K48" s="181"/>
      <c r="L48" s="182"/>
      <c r="M48" s="182"/>
      <c r="N48" s="182"/>
      <c r="O48" s="182"/>
      <c r="P48" s="182"/>
      <c r="Q48" s="182"/>
      <c r="R48" s="182"/>
      <c r="S48" s="182"/>
      <c r="T48" s="182"/>
      <c r="U48" s="182"/>
      <c r="V48" s="182"/>
      <c r="W48" s="182"/>
      <c r="X48" s="182"/>
      <c r="Y48" s="181"/>
      <c r="Z48" s="181"/>
      <c r="AA48" s="181"/>
      <c r="AB48" s="182"/>
      <c r="AC48" s="182"/>
      <c r="AD48" s="182"/>
      <c r="AE48" s="182"/>
      <c r="AF48" s="182"/>
      <c r="AG48" s="182"/>
      <c r="AH48" s="182"/>
      <c r="AI48" s="182"/>
      <c r="AJ48" s="182"/>
      <c r="AK48" s="182"/>
      <c r="AL48" s="182"/>
      <c r="AM48" s="182"/>
      <c r="AN48" s="182"/>
      <c r="AO48" s="182"/>
      <c r="AP48" s="182"/>
      <c r="AQ48" s="181"/>
      <c r="AR48" s="181"/>
      <c r="AS48" s="181"/>
      <c r="AT48" s="3"/>
      <c r="AU48" s="132">
        <f t="shared" si="2"/>
        <v>0</v>
      </c>
      <c r="AV48" s="132">
        <f t="shared" si="3"/>
        <v>0</v>
      </c>
      <c r="AW48" s="132">
        <f t="shared" si="4"/>
        <v>0</v>
      </c>
    </row>
    <row r="49" spans="1:46" ht="15" customHeight="1" x14ac:dyDescent="0.3">
      <c r="A49" s="12"/>
      <c r="B49" s="12"/>
      <c r="C49" s="13"/>
      <c r="D49" s="7"/>
      <c r="E49" s="8"/>
      <c r="F49" s="8"/>
      <c r="G49" s="4"/>
      <c r="H49" s="5"/>
      <c r="I49" s="5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"/>
    </row>
    <row r="50" spans="1:46" ht="15" customHeight="1" x14ac:dyDescent="0.3">
      <c r="A50" s="12"/>
      <c r="B50" s="12"/>
      <c r="C50" s="13"/>
      <c r="D50" s="7"/>
      <c r="E50" s="8"/>
      <c r="F50" s="8"/>
      <c r="G50" s="4"/>
      <c r="H50" s="5"/>
      <c r="I50" s="5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T50" s="3"/>
    </row>
    <row r="51" spans="1:46" ht="15" customHeight="1" x14ac:dyDescent="0.3">
      <c r="A51" s="22"/>
      <c r="B51" s="22"/>
      <c r="C51" s="23"/>
      <c r="D51" s="24"/>
      <c r="E51" s="25"/>
      <c r="F51" s="25"/>
      <c r="G51" s="26"/>
      <c r="H51" s="27"/>
      <c r="I51" s="27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</row>
    <row r="52" spans="1:46" ht="15" customHeight="1" x14ac:dyDescent="0.3"/>
    <row r="53" spans="1:46" ht="15" customHeight="1" x14ac:dyDescent="0.3"/>
    <row r="54" spans="1:46" ht="15" customHeight="1" x14ac:dyDescent="0.3"/>
    <row r="55" spans="1:46" ht="15" customHeight="1" x14ac:dyDescent="0.3"/>
    <row r="56" spans="1:46" ht="15" customHeight="1" x14ac:dyDescent="0.3"/>
    <row r="57" spans="1:46" ht="15" customHeight="1" x14ac:dyDescent="0.3"/>
    <row r="58" spans="1:46" ht="15" customHeight="1" x14ac:dyDescent="0.3"/>
    <row r="59" spans="1:46" ht="15" customHeight="1" x14ac:dyDescent="0.3"/>
    <row r="60" spans="1:46" ht="15" customHeight="1" x14ac:dyDescent="0.3"/>
    <row r="61" spans="1:46" ht="15" customHeight="1" x14ac:dyDescent="0.3"/>
    <row r="62" spans="1:46" ht="15" customHeight="1" x14ac:dyDescent="0.3"/>
    <row r="63" spans="1:46" ht="15" customHeight="1" x14ac:dyDescent="0.3"/>
    <row r="64" spans="1:46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</sheetData>
  <sheetProtection sheet="1" objects="1" scenarios="1"/>
  <mergeCells count="9">
    <mergeCell ref="A2:C2"/>
    <mergeCell ref="H1:H2"/>
    <mergeCell ref="D1:G1"/>
    <mergeCell ref="I1:I2"/>
    <mergeCell ref="AU1:AW1"/>
    <mergeCell ref="A1:C1"/>
    <mergeCell ref="J1:U1"/>
    <mergeCell ref="V1:AG1"/>
    <mergeCell ref="AH1:AS1"/>
  </mergeCells>
  <dataValidations disablePrompts="1" count="1">
    <dataValidation type="list" allowBlank="1" showInputMessage="1" showErrorMessage="1" error="Click arrow to select Work Package" prompt="Click arrow to select Work Package" sqref="B20 B4 B32 B37 B43">
      <formula1>WorkPackage</formula1>
    </dataValidation>
  </dataValidation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I2"/>
  <sheetViews>
    <sheetView workbookViewId="0">
      <selection activeCell="G17" sqref="G17"/>
    </sheetView>
  </sheetViews>
  <sheetFormatPr defaultRowHeight="14.4" x14ac:dyDescent="0.3"/>
  <sheetData>
    <row r="1" spans="4:9" x14ac:dyDescent="0.3">
      <c r="D1" s="126"/>
      <c r="E1" s="126"/>
      <c r="F1" s="126"/>
      <c r="G1" s="126"/>
      <c r="H1" s="126"/>
      <c r="I1" s="127" t="s">
        <v>151</v>
      </c>
    </row>
    <row r="2" spans="4:9" x14ac:dyDescent="0.3">
      <c r="D2" s="126"/>
      <c r="E2" s="126"/>
      <c r="F2" s="126"/>
      <c r="G2" s="126"/>
      <c r="H2" s="126"/>
      <c r="I2" s="12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57"/>
  <sheetViews>
    <sheetView zoomScale="90" zoomScaleNormal="90" workbookViewId="0">
      <pane ySplit="2" topLeftCell="A3" activePane="bottomLeft" state="frozen"/>
      <selection pane="bottomLeft" activeCell="A3" sqref="A3"/>
    </sheetView>
  </sheetViews>
  <sheetFormatPr defaultRowHeight="14.4" x14ac:dyDescent="0.3"/>
  <cols>
    <col min="1" max="1" width="2.88671875" customWidth="1"/>
    <col min="2" max="2" width="6" customWidth="1"/>
    <col min="3" max="3" width="22.33203125" customWidth="1"/>
    <col min="9" max="9" width="4.88671875" customWidth="1"/>
    <col min="21" max="21" width="8.88671875" style="1"/>
  </cols>
  <sheetData>
    <row r="1" spans="1:23" ht="21" x14ac:dyDescent="0.4">
      <c r="B1" s="148" t="s">
        <v>161</v>
      </c>
    </row>
    <row r="2" spans="1:23" ht="21" x14ac:dyDescent="0.4">
      <c r="A2" s="168">
        <f>SUMSQ(J52:U57)</f>
        <v>0</v>
      </c>
      <c r="B2" s="149" t="s">
        <v>160</v>
      </c>
      <c r="J2" s="146" t="s">
        <v>5</v>
      </c>
      <c r="K2" s="146" t="s">
        <v>6</v>
      </c>
      <c r="L2" s="146" t="s">
        <v>7</v>
      </c>
      <c r="M2" s="146" t="s">
        <v>8</v>
      </c>
      <c r="N2" s="146" t="s">
        <v>9</v>
      </c>
      <c r="O2" s="146" t="s">
        <v>10</v>
      </c>
      <c r="P2" s="146" t="s">
        <v>11</v>
      </c>
      <c r="Q2" s="146" t="s">
        <v>12</v>
      </c>
      <c r="R2" s="146" t="s">
        <v>13</v>
      </c>
      <c r="S2" s="146" t="s">
        <v>14</v>
      </c>
      <c r="T2" s="146" t="s">
        <v>15</v>
      </c>
      <c r="U2" s="147" t="s">
        <v>22</v>
      </c>
    </row>
    <row r="3" spans="1:23" x14ac:dyDescent="0.3">
      <c r="U3" s="145"/>
    </row>
    <row r="4" spans="1:23" ht="18" x14ac:dyDescent="0.3">
      <c r="B4" s="150" t="s">
        <v>155</v>
      </c>
      <c r="C4" s="150"/>
      <c r="D4" s="150"/>
      <c r="E4" s="150"/>
      <c r="F4" s="150"/>
      <c r="G4" s="150"/>
      <c r="H4" s="150"/>
      <c r="I4" s="150"/>
      <c r="J4" s="92">
        <f>'P1 - Kibbutzim'!AU3</f>
        <v>1081</v>
      </c>
      <c r="K4" s="92">
        <f>'P2 - Mofet'!AU3</f>
        <v>0</v>
      </c>
      <c r="L4" s="92">
        <f>'P3 - Beit Berl'!AU3</f>
        <v>0</v>
      </c>
      <c r="M4" s="92">
        <f>'P4 - Kaye'!AU3</f>
        <v>0</v>
      </c>
      <c r="N4" s="92">
        <f>'P5 - Bucharest'!AU3</f>
        <v>0</v>
      </c>
      <c r="O4" s="92">
        <f>'P6 - Exeter'!AU3</f>
        <v>0</v>
      </c>
      <c r="P4" s="92">
        <f>'P7 - Tallin'!AU3</f>
        <v>0</v>
      </c>
      <c r="Q4" s="92">
        <f>'P8 - Gordon'!AU3</f>
        <v>0</v>
      </c>
      <c r="R4" s="92">
        <f>'P9 - Sakhnin'!AU3</f>
        <v>0</v>
      </c>
      <c r="S4" s="92">
        <f>'P10 - Talpiot'!AU3</f>
        <v>0</v>
      </c>
      <c r="T4" s="92">
        <f>'P11- Salzburg'!AU3</f>
        <v>0</v>
      </c>
      <c r="U4" s="151">
        <f>SUM(J4:T4)</f>
        <v>1081</v>
      </c>
    </row>
    <row r="5" spans="1:23" ht="18" x14ac:dyDescent="0.35">
      <c r="B5" s="16" t="s">
        <v>17</v>
      </c>
      <c r="C5" s="17" t="s">
        <v>0</v>
      </c>
      <c r="D5" s="16"/>
      <c r="E5" s="16"/>
      <c r="F5" s="16"/>
      <c r="G5" s="16"/>
      <c r="H5" s="16"/>
      <c r="I5" s="16"/>
      <c r="J5" s="46">
        <f>'P1 - Kibbutzim'!AU4</f>
        <v>203</v>
      </c>
      <c r="K5" s="46">
        <f>'P2 - Mofet'!AU4</f>
        <v>0</v>
      </c>
      <c r="L5" s="46">
        <f>'P3 - Beit Berl'!AU4</f>
        <v>0</v>
      </c>
      <c r="M5" s="46">
        <f>'P4 - Kaye'!AU4</f>
        <v>0</v>
      </c>
      <c r="N5" s="46">
        <f>'P5 - Bucharest'!AU4</f>
        <v>0</v>
      </c>
      <c r="O5" s="46">
        <f>'P6 - Exeter'!AU4</f>
        <v>0</v>
      </c>
      <c r="P5" s="46">
        <f>'P7 - Tallin'!AU4</f>
        <v>0</v>
      </c>
      <c r="Q5" s="46">
        <f>'P8 - Gordon'!AU4</f>
        <v>0</v>
      </c>
      <c r="R5" s="46">
        <f>'P9 - Sakhnin'!AU4</f>
        <v>0</v>
      </c>
      <c r="S5" s="46">
        <f>'P10 - Talpiot'!AU4</f>
        <v>0</v>
      </c>
      <c r="T5" s="46">
        <f>'P11- Salzburg'!AU4</f>
        <v>0</v>
      </c>
      <c r="U5" s="152">
        <f t="shared" ref="U5:U49" si="0">SUM(J5:T5)</f>
        <v>203</v>
      </c>
    </row>
    <row r="6" spans="1:23" ht="18" x14ac:dyDescent="0.3">
      <c r="B6" s="6"/>
      <c r="C6" s="12" t="s">
        <v>66</v>
      </c>
      <c r="D6" s="13" t="s">
        <v>23</v>
      </c>
      <c r="E6" s="130"/>
      <c r="F6" s="102"/>
      <c r="G6" s="103"/>
      <c r="H6" s="104"/>
      <c r="I6" s="105"/>
      <c r="J6" s="34">
        <f>'P1 - Kibbutzim'!AU5</f>
        <v>9</v>
      </c>
      <c r="K6" s="34">
        <f>'P2 - Mofet'!AU5</f>
        <v>0</v>
      </c>
      <c r="L6" s="34">
        <f>'P3 - Beit Berl'!AU5</f>
        <v>0</v>
      </c>
      <c r="M6" s="34">
        <f>'P4 - Kaye'!AU5</f>
        <v>0</v>
      </c>
      <c r="N6" s="34">
        <f>'P5 - Bucharest'!AU5</f>
        <v>0</v>
      </c>
      <c r="O6" s="34">
        <f>'P6 - Exeter'!AU5</f>
        <v>0</v>
      </c>
      <c r="P6" s="34">
        <f>'P7 - Tallin'!AU5</f>
        <v>0</v>
      </c>
      <c r="Q6" s="34">
        <f>'P8 - Gordon'!AU5</f>
        <v>0</v>
      </c>
      <c r="R6" s="34">
        <f>'P9 - Sakhnin'!AU5</f>
        <v>0</v>
      </c>
      <c r="S6" s="34">
        <f>'P10 - Talpiot'!AU5</f>
        <v>0</v>
      </c>
      <c r="T6" s="34">
        <f>'P11- Salzburg'!AU5</f>
        <v>0</v>
      </c>
      <c r="U6" s="153">
        <f t="shared" si="0"/>
        <v>9</v>
      </c>
    </row>
    <row r="7" spans="1:23" ht="18" x14ac:dyDescent="0.35">
      <c r="B7" s="6"/>
      <c r="C7" s="12" t="s">
        <v>65</v>
      </c>
      <c r="D7" s="13" t="s">
        <v>24</v>
      </c>
      <c r="E7" s="130"/>
      <c r="F7" s="128"/>
      <c r="G7" s="128"/>
      <c r="H7" s="129"/>
      <c r="I7" s="131"/>
      <c r="J7" s="34">
        <f>'P1 - Kibbutzim'!AU6</f>
        <v>12</v>
      </c>
      <c r="K7" s="34">
        <f>'P2 - Mofet'!AU6</f>
        <v>0</v>
      </c>
      <c r="L7" s="34">
        <f>'P3 - Beit Berl'!AU6</f>
        <v>0</v>
      </c>
      <c r="M7" s="34">
        <f>'P4 - Kaye'!AU6</f>
        <v>0</v>
      </c>
      <c r="N7" s="34">
        <f>'P5 - Bucharest'!AU6</f>
        <v>0</v>
      </c>
      <c r="O7" s="34">
        <f>'P6 - Exeter'!AU6</f>
        <v>0</v>
      </c>
      <c r="P7" s="34">
        <f>'P7 - Tallin'!AU6</f>
        <v>0</v>
      </c>
      <c r="Q7" s="34">
        <f>'P8 - Gordon'!AU6</f>
        <v>0</v>
      </c>
      <c r="R7" s="34">
        <f>'P9 - Sakhnin'!AU6</f>
        <v>0</v>
      </c>
      <c r="S7" s="34">
        <f>'P10 - Talpiot'!AU6</f>
        <v>0</v>
      </c>
      <c r="T7" s="34">
        <f>'P11- Salzburg'!AU6</f>
        <v>0</v>
      </c>
      <c r="U7" s="153">
        <f t="shared" si="0"/>
        <v>12</v>
      </c>
    </row>
    <row r="8" spans="1:23" ht="18" x14ac:dyDescent="0.35">
      <c r="B8" s="6"/>
      <c r="C8" s="58" t="s">
        <v>64</v>
      </c>
      <c r="D8" s="59" t="s">
        <v>25</v>
      </c>
      <c r="E8" s="133"/>
      <c r="F8" s="134"/>
      <c r="G8" s="134"/>
      <c r="H8" s="135"/>
      <c r="I8" s="136"/>
      <c r="J8" s="65">
        <f>'P1 - Kibbutzim'!AU7</f>
        <v>8</v>
      </c>
      <c r="K8" s="65">
        <f>'P2 - Mofet'!AU7</f>
        <v>0</v>
      </c>
      <c r="L8" s="65">
        <f>'P3 - Beit Berl'!AU7</f>
        <v>0</v>
      </c>
      <c r="M8" s="65">
        <f>'P4 - Kaye'!AU7</f>
        <v>0</v>
      </c>
      <c r="N8" s="65">
        <f>'P5 - Bucharest'!AU7</f>
        <v>0</v>
      </c>
      <c r="O8" s="65">
        <f>'P6 - Exeter'!AU7</f>
        <v>0</v>
      </c>
      <c r="P8" s="65">
        <f>'P7 - Tallin'!AU7</f>
        <v>0</v>
      </c>
      <c r="Q8" s="65">
        <f>'P8 - Gordon'!AU7</f>
        <v>0</v>
      </c>
      <c r="R8" s="65">
        <f>'P9 - Sakhnin'!AU7</f>
        <v>0</v>
      </c>
      <c r="S8" s="65">
        <f>'P10 - Talpiot'!AU7</f>
        <v>0</v>
      </c>
      <c r="T8" s="65">
        <f>'P11- Salzburg'!AU7</f>
        <v>0</v>
      </c>
      <c r="U8" s="154">
        <f t="shared" si="0"/>
        <v>8</v>
      </c>
    </row>
    <row r="9" spans="1:23" ht="18" x14ac:dyDescent="0.35">
      <c r="B9" s="6"/>
      <c r="C9" s="12" t="s">
        <v>63</v>
      </c>
      <c r="D9" s="13" t="s">
        <v>42</v>
      </c>
      <c r="E9" s="130"/>
      <c r="F9" s="128"/>
      <c r="G9" s="128"/>
      <c r="H9" s="129"/>
      <c r="I9" s="131"/>
      <c r="J9" s="34">
        <f>'P1 - Kibbutzim'!AU8</f>
        <v>12</v>
      </c>
      <c r="K9" s="34">
        <f>'P2 - Mofet'!AU8</f>
        <v>0</v>
      </c>
      <c r="L9" s="34">
        <f>'P3 - Beit Berl'!AU8</f>
        <v>0</v>
      </c>
      <c r="M9" s="34">
        <f>'P4 - Kaye'!AU8</f>
        <v>0</v>
      </c>
      <c r="N9" s="34">
        <f>'P5 - Bucharest'!AU8</f>
        <v>0</v>
      </c>
      <c r="O9" s="34">
        <f>'P6 - Exeter'!AU8</f>
        <v>0</v>
      </c>
      <c r="P9" s="34">
        <f>'P7 - Tallin'!AU8</f>
        <v>0</v>
      </c>
      <c r="Q9" s="34">
        <f>'P8 - Gordon'!AU8</f>
        <v>0</v>
      </c>
      <c r="R9" s="34">
        <f>'P9 - Sakhnin'!AU8</f>
        <v>0</v>
      </c>
      <c r="S9" s="34">
        <f>'P10 - Talpiot'!AU8</f>
        <v>0</v>
      </c>
      <c r="T9" s="34">
        <f>'P11- Salzburg'!AU8</f>
        <v>0</v>
      </c>
      <c r="U9" s="153">
        <f t="shared" si="0"/>
        <v>12</v>
      </c>
    </row>
    <row r="10" spans="1:23" ht="18" x14ac:dyDescent="0.35">
      <c r="B10" s="6"/>
      <c r="C10" s="12" t="s">
        <v>67</v>
      </c>
      <c r="D10" s="13" t="s">
        <v>26</v>
      </c>
      <c r="E10" s="130"/>
      <c r="F10" s="128"/>
      <c r="G10" s="128"/>
      <c r="H10" s="129"/>
      <c r="I10" s="131"/>
      <c r="J10" s="34">
        <f>'P1 - Kibbutzim'!AU9</f>
        <v>14</v>
      </c>
      <c r="K10" s="34">
        <f>'P2 - Mofet'!AU9</f>
        <v>0</v>
      </c>
      <c r="L10" s="34">
        <f>'P3 - Beit Berl'!AU9</f>
        <v>0</v>
      </c>
      <c r="M10" s="34">
        <f>'P4 - Kaye'!AU9</f>
        <v>0</v>
      </c>
      <c r="N10" s="34">
        <f>'P5 - Bucharest'!AU9</f>
        <v>0</v>
      </c>
      <c r="O10" s="34">
        <f>'P6 - Exeter'!AU9</f>
        <v>0</v>
      </c>
      <c r="P10" s="34">
        <f>'P7 - Tallin'!AU9</f>
        <v>0</v>
      </c>
      <c r="Q10" s="34">
        <f>'P8 - Gordon'!AU9</f>
        <v>0</v>
      </c>
      <c r="R10" s="34">
        <f>'P9 - Sakhnin'!AU9</f>
        <v>0</v>
      </c>
      <c r="S10" s="34">
        <f>'P10 - Talpiot'!AU9</f>
        <v>0</v>
      </c>
      <c r="T10" s="34">
        <f>'P11- Salzburg'!AU9</f>
        <v>0</v>
      </c>
      <c r="U10" s="153">
        <f t="shared" si="0"/>
        <v>14</v>
      </c>
    </row>
    <row r="11" spans="1:23" ht="18" x14ac:dyDescent="0.35">
      <c r="B11" s="6"/>
      <c r="C11" s="12" t="s">
        <v>68</v>
      </c>
      <c r="D11" s="13" t="s">
        <v>153</v>
      </c>
      <c r="E11" s="130"/>
      <c r="F11" s="128"/>
      <c r="G11" s="128"/>
      <c r="H11" s="129"/>
      <c r="I11" s="131"/>
      <c r="J11" s="34">
        <f>'P1 - Kibbutzim'!AU10</f>
        <v>4</v>
      </c>
      <c r="K11" s="34">
        <f>'P2 - Mofet'!AU10</f>
        <v>0</v>
      </c>
      <c r="L11" s="34">
        <f>'P3 - Beit Berl'!AU10</f>
        <v>0</v>
      </c>
      <c r="M11" s="34">
        <f>'P4 - Kaye'!AU10</f>
        <v>0</v>
      </c>
      <c r="N11" s="34">
        <f>'P5 - Bucharest'!AU10</f>
        <v>0</v>
      </c>
      <c r="O11" s="34">
        <f>'P6 - Exeter'!AU10</f>
        <v>0</v>
      </c>
      <c r="P11" s="34">
        <f>'P7 - Tallin'!AU10</f>
        <v>0</v>
      </c>
      <c r="Q11" s="34">
        <f>'P8 - Gordon'!AU10</f>
        <v>0</v>
      </c>
      <c r="R11" s="34">
        <f>'P9 - Sakhnin'!AU10</f>
        <v>0</v>
      </c>
      <c r="S11" s="34">
        <f>'P10 - Talpiot'!AU10</f>
        <v>0</v>
      </c>
      <c r="T11" s="34">
        <f>'P11- Salzburg'!AU10</f>
        <v>0</v>
      </c>
      <c r="U11" s="153">
        <f t="shared" si="0"/>
        <v>4</v>
      </c>
    </row>
    <row r="12" spans="1:23" ht="18" x14ac:dyDescent="0.35">
      <c r="B12" s="6"/>
      <c r="C12" s="12" t="s">
        <v>69</v>
      </c>
      <c r="D12" s="13" t="s">
        <v>60</v>
      </c>
      <c r="E12" s="130"/>
      <c r="F12" s="128"/>
      <c r="G12" s="128"/>
      <c r="H12" s="129"/>
      <c r="I12" s="131"/>
      <c r="J12" s="34">
        <f>'P1 - Kibbutzim'!AU11</f>
        <v>14</v>
      </c>
      <c r="K12" s="34">
        <f>'P2 - Mofet'!AU11</f>
        <v>0</v>
      </c>
      <c r="L12" s="34">
        <f>'P3 - Beit Berl'!AU11</f>
        <v>0</v>
      </c>
      <c r="M12" s="34">
        <f>'P4 - Kaye'!AU11</f>
        <v>0</v>
      </c>
      <c r="N12" s="34">
        <f>'P5 - Bucharest'!AU11</f>
        <v>0</v>
      </c>
      <c r="O12" s="34">
        <f>'P6 - Exeter'!AU11</f>
        <v>0</v>
      </c>
      <c r="P12" s="34">
        <f>'P7 - Tallin'!AU11</f>
        <v>0</v>
      </c>
      <c r="Q12" s="34">
        <f>'P8 - Gordon'!AU11</f>
        <v>0</v>
      </c>
      <c r="R12" s="34">
        <f>'P9 - Sakhnin'!AU11</f>
        <v>0</v>
      </c>
      <c r="S12" s="34">
        <f>'P10 - Talpiot'!AU11</f>
        <v>0</v>
      </c>
      <c r="T12" s="34">
        <f>'P11- Salzburg'!AU11</f>
        <v>0</v>
      </c>
      <c r="U12" s="153">
        <f t="shared" si="0"/>
        <v>14</v>
      </c>
    </row>
    <row r="13" spans="1:23" ht="18" x14ac:dyDescent="0.35">
      <c r="B13" s="6"/>
      <c r="C13" s="58" t="s">
        <v>70</v>
      </c>
      <c r="D13" s="59" t="s">
        <v>58</v>
      </c>
      <c r="E13" s="133"/>
      <c r="F13" s="134"/>
      <c r="G13" s="134"/>
      <c r="H13" s="138"/>
      <c r="I13" s="136"/>
      <c r="J13" s="65">
        <f>'P1 - Kibbutzim'!AU12</f>
        <v>18</v>
      </c>
      <c r="K13" s="65">
        <f>'P2 - Mofet'!AU12</f>
        <v>0</v>
      </c>
      <c r="L13" s="65">
        <f>'P3 - Beit Berl'!AU12</f>
        <v>0</v>
      </c>
      <c r="M13" s="65">
        <f>'P4 - Kaye'!AU12</f>
        <v>0</v>
      </c>
      <c r="N13" s="65">
        <f>'P5 - Bucharest'!AU12</f>
        <v>0</v>
      </c>
      <c r="O13" s="65">
        <f>'P6 - Exeter'!AU12</f>
        <v>0</v>
      </c>
      <c r="P13" s="65">
        <f>'P7 - Tallin'!AU12</f>
        <v>0</v>
      </c>
      <c r="Q13" s="65">
        <f>'P8 - Gordon'!AU12</f>
        <v>0</v>
      </c>
      <c r="R13" s="65">
        <f>'P9 - Sakhnin'!AU12</f>
        <v>0</v>
      </c>
      <c r="S13" s="65">
        <f>'P10 - Talpiot'!AU12</f>
        <v>0</v>
      </c>
      <c r="T13" s="65">
        <f>'P11- Salzburg'!AU12</f>
        <v>0</v>
      </c>
      <c r="U13" s="154">
        <f t="shared" si="0"/>
        <v>18</v>
      </c>
    </row>
    <row r="14" spans="1:23" ht="18" x14ac:dyDescent="0.35">
      <c r="B14" s="6"/>
      <c r="C14" s="12" t="s">
        <v>71</v>
      </c>
      <c r="D14" s="13" t="s">
        <v>27</v>
      </c>
      <c r="E14" s="130"/>
      <c r="F14" s="128"/>
      <c r="G14" s="128"/>
      <c r="H14" s="129"/>
      <c r="I14" s="131"/>
      <c r="J14" s="34">
        <f>'P1 - Kibbutzim'!AU13</f>
        <v>25</v>
      </c>
      <c r="K14" s="34">
        <f>'P2 - Mofet'!AU13</f>
        <v>0</v>
      </c>
      <c r="L14" s="34">
        <f>'P3 - Beit Berl'!AU13</f>
        <v>0</v>
      </c>
      <c r="M14" s="34">
        <f>'P4 - Kaye'!AU13</f>
        <v>0</v>
      </c>
      <c r="N14" s="34">
        <f>'P5 - Bucharest'!AU13</f>
        <v>0</v>
      </c>
      <c r="O14" s="34">
        <f>'P6 - Exeter'!AU13</f>
        <v>0</v>
      </c>
      <c r="P14" s="34">
        <f>'P7 - Tallin'!AU13</f>
        <v>0</v>
      </c>
      <c r="Q14" s="34">
        <f>'P8 - Gordon'!AU13</f>
        <v>0</v>
      </c>
      <c r="R14" s="34">
        <f>'P9 - Sakhnin'!AU13</f>
        <v>0</v>
      </c>
      <c r="S14" s="34">
        <f>'P10 - Talpiot'!AU13</f>
        <v>0</v>
      </c>
      <c r="T14" s="34">
        <f>'P11- Salzburg'!AU13</f>
        <v>0</v>
      </c>
      <c r="U14" s="153">
        <f t="shared" si="0"/>
        <v>25</v>
      </c>
    </row>
    <row r="15" spans="1:23" ht="18" x14ac:dyDescent="0.35">
      <c r="B15" s="6"/>
      <c r="C15" s="12" t="s">
        <v>72</v>
      </c>
      <c r="D15" s="13" t="s">
        <v>28</v>
      </c>
      <c r="E15" s="130"/>
      <c r="F15" s="128"/>
      <c r="G15" s="128"/>
      <c r="H15" s="129"/>
      <c r="I15" s="131"/>
      <c r="J15" s="34">
        <f>'P1 - Kibbutzim'!AU14</f>
        <v>35</v>
      </c>
      <c r="K15" s="34">
        <f>'P2 - Mofet'!AU14</f>
        <v>0</v>
      </c>
      <c r="L15" s="34">
        <f>'P3 - Beit Berl'!AU14</f>
        <v>0</v>
      </c>
      <c r="M15" s="34">
        <f>'P4 - Kaye'!AU14</f>
        <v>0</v>
      </c>
      <c r="N15" s="34">
        <f>'P5 - Bucharest'!AU14</f>
        <v>0</v>
      </c>
      <c r="O15" s="34">
        <f>'P6 - Exeter'!AU14</f>
        <v>0</v>
      </c>
      <c r="P15" s="34">
        <f>'P7 - Tallin'!AU14</f>
        <v>0</v>
      </c>
      <c r="Q15" s="34">
        <f>'P8 - Gordon'!AU14</f>
        <v>0</v>
      </c>
      <c r="R15" s="34">
        <f>'P9 - Sakhnin'!AU14</f>
        <v>0</v>
      </c>
      <c r="S15" s="34">
        <f>'P10 - Talpiot'!AU14</f>
        <v>0</v>
      </c>
      <c r="T15" s="34">
        <f>'P11- Salzburg'!AU14</f>
        <v>0</v>
      </c>
      <c r="U15" s="153">
        <f t="shared" si="0"/>
        <v>35</v>
      </c>
      <c r="W15" s="131"/>
    </row>
    <row r="16" spans="1:23" ht="18" x14ac:dyDescent="0.35">
      <c r="B16" s="6"/>
      <c r="C16" s="12" t="s">
        <v>73</v>
      </c>
      <c r="D16" s="14" t="s">
        <v>29</v>
      </c>
      <c r="E16" s="130"/>
      <c r="F16" s="128"/>
      <c r="G16" s="128"/>
      <c r="H16" s="129"/>
      <c r="I16" s="131"/>
      <c r="J16" s="34">
        <f>'P1 - Kibbutzim'!AU15</f>
        <v>11</v>
      </c>
      <c r="K16" s="34">
        <f>'P2 - Mofet'!AU15</f>
        <v>0</v>
      </c>
      <c r="L16" s="34">
        <f>'P3 - Beit Berl'!AU15</f>
        <v>0</v>
      </c>
      <c r="M16" s="34">
        <f>'P4 - Kaye'!AU15</f>
        <v>0</v>
      </c>
      <c r="N16" s="34">
        <f>'P5 - Bucharest'!AU15</f>
        <v>0</v>
      </c>
      <c r="O16" s="34">
        <f>'P6 - Exeter'!AU15</f>
        <v>0</v>
      </c>
      <c r="P16" s="34">
        <f>'P7 - Tallin'!AU15</f>
        <v>0</v>
      </c>
      <c r="Q16" s="34">
        <f>'P8 - Gordon'!AU15</f>
        <v>0</v>
      </c>
      <c r="R16" s="34">
        <f>'P9 - Sakhnin'!AU15</f>
        <v>0</v>
      </c>
      <c r="S16" s="34">
        <f>'P10 - Talpiot'!AU15</f>
        <v>0</v>
      </c>
      <c r="T16" s="34">
        <f>'P11- Salzburg'!AU15</f>
        <v>0</v>
      </c>
      <c r="U16" s="153">
        <f t="shared" si="0"/>
        <v>11</v>
      </c>
    </row>
    <row r="17" spans="2:23" ht="18" x14ac:dyDescent="0.35">
      <c r="B17" s="6"/>
      <c r="C17" s="12" t="s">
        <v>74</v>
      </c>
      <c r="D17" s="14" t="s">
        <v>30</v>
      </c>
      <c r="E17" s="130"/>
      <c r="F17" s="128"/>
      <c r="G17" s="128"/>
      <c r="H17" s="129"/>
      <c r="I17" s="131"/>
      <c r="J17" s="34">
        <f>'P1 - Kibbutzim'!AU16</f>
        <v>0</v>
      </c>
      <c r="K17" s="34">
        <f>'P2 - Mofet'!AU16</f>
        <v>0</v>
      </c>
      <c r="L17" s="34">
        <f>'P3 - Beit Berl'!AU16</f>
        <v>0</v>
      </c>
      <c r="M17" s="34">
        <f>'P4 - Kaye'!AU16</f>
        <v>0</v>
      </c>
      <c r="N17" s="34">
        <f>'P5 - Bucharest'!AU16</f>
        <v>0</v>
      </c>
      <c r="O17" s="34">
        <f>'P6 - Exeter'!AU16</f>
        <v>0</v>
      </c>
      <c r="P17" s="34">
        <f>'P7 - Tallin'!AU16</f>
        <v>0</v>
      </c>
      <c r="Q17" s="34">
        <f>'P8 - Gordon'!AU16</f>
        <v>0</v>
      </c>
      <c r="R17" s="34">
        <f>'P9 - Sakhnin'!AU16</f>
        <v>0</v>
      </c>
      <c r="S17" s="34">
        <f>'P10 - Talpiot'!AU16</f>
        <v>0</v>
      </c>
      <c r="T17" s="34">
        <f>'P11- Salzburg'!AU16</f>
        <v>0</v>
      </c>
      <c r="U17" s="153">
        <f t="shared" si="0"/>
        <v>0</v>
      </c>
    </row>
    <row r="18" spans="2:23" ht="18" x14ac:dyDescent="0.35">
      <c r="B18" s="6"/>
      <c r="C18" s="12" t="s">
        <v>75</v>
      </c>
      <c r="D18" s="14" t="s">
        <v>31</v>
      </c>
      <c r="E18" s="130"/>
      <c r="F18" s="128"/>
      <c r="G18" s="128"/>
      <c r="H18" s="129"/>
      <c r="I18" s="131"/>
      <c r="J18" s="34">
        <f>'P1 - Kibbutzim'!AU17</f>
        <v>29</v>
      </c>
      <c r="K18" s="34">
        <f>'P2 - Mofet'!AU17</f>
        <v>0</v>
      </c>
      <c r="L18" s="34">
        <f>'P3 - Beit Berl'!AU17</f>
        <v>0</v>
      </c>
      <c r="M18" s="34">
        <f>'P4 - Kaye'!AU17</f>
        <v>0</v>
      </c>
      <c r="N18" s="34">
        <f>'P5 - Bucharest'!AU17</f>
        <v>0</v>
      </c>
      <c r="O18" s="34">
        <f>'P6 - Exeter'!AU17</f>
        <v>0</v>
      </c>
      <c r="P18" s="34">
        <f>'P7 - Tallin'!AU17</f>
        <v>0</v>
      </c>
      <c r="Q18" s="34">
        <f>'P8 - Gordon'!AU17</f>
        <v>0</v>
      </c>
      <c r="R18" s="34">
        <f>'P9 - Sakhnin'!AU17</f>
        <v>0</v>
      </c>
      <c r="S18" s="34">
        <f>'P10 - Talpiot'!AU17</f>
        <v>0</v>
      </c>
      <c r="T18" s="34">
        <f>'P11- Salzburg'!AU17</f>
        <v>0</v>
      </c>
      <c r="U18" s="153">
        <f t="shared" si="0"/>
        <v>29</v>
      </c>
    </row>
    <row r="19" spans="2:23" ht="18" x14ac:dyDescent="0.35">
      <c r="B19" s="6"/>
      <c r="C19" s="12" t="s">
        <v>76</v>
      </c>
      <c r="D19" s="13" t="s">
        <v>32</v>
      </c>
      <c r="E19" s="130"/>
      <c r="F19" s="128"/>
      <c r="G19" s="128"/>
      <c r="H19" s="129"/>
      <c r="I19" s="131"/>
      <c r="J19" s="34">
        <f>'P1 - Kibbutzim'!AU18</f>
        <v>4</v>
      </c>
      <c r="K19" s="34">
        <f>'P2 - Mofet'!AU18</f>
        <v>0</v>
      </c>
      <c r="L19" s="34">
        <f>'P3 - Beit Berl'!AU18</f>
        <v>0</v>
      </c>
      <c r="M19" s="34">
        <f>'P4 - Kaye'!AU18</f>
        <v>0</v>
      </c>
      <c r="N19" s="34">
        <f>'P5 - Bucharest'!AU18</f>
        <v>0</v>
      </c>
      <c r="O19" s="34">
        <f>'P6 - Exeter'!AU18</f>
        <v>0</v>
      </c>
      <c r="P19" s="34">
        <f>'P7 - Tallin'!AU18</f>
        <v>0</v>
      </c>
      <c r="Q19" s="34">
        <f>'P8 - Gordon'!AU18</f>
        <v>0</v>
      </c>
      <c r="R19" s="34">
        <f>'P9 - Sakhnin'!AU18</f>
        <v>0</v>
      </c>
      <c r="S19" s="34">
        <f>'P10 - Talpiot'!AU18</f>
        <v>0</v>
      </c>
      <c r="T19" s="34">
        <f>'P11- Salzburg'!AU18</f>
        <v>0</v>
      </c>
      <c r="U19" s="153">
        <f t="shared" si="0"/>
        <v>4</v>
      </c>
    </row>
    <row r="20" spans="2:23" ht="18" x14ac:dyDescent="0.35">
      <c r="B20" s="6"/>
      <c r="C20" s="12" t="s">
        <v>77</v>
      </c>
      <c r="D20" s="13" t="s">
        <v>33</v>
      </c>
      <c r="E20" s="130"/>
      <c r="F20" s="128"/>
      <c r="G20" s="128"/>
      <c r="H20" s="129"/>
      <c r="I20" s="131"/>
      <c r="J20" s="34">
        <f>'P1 - Kibbutzim'!AU19</f>
        <v>8</v>
      </c>
      <c r="K20" s="34">
        <f>'P2 - Mofet'!AU19</f>
        <v>0</v>
      </c>
      <c r="L20" s="34">
        <f>'P3 - Beit Berl'!AU19</f>
        <v>0</v>
      </c>
      <c r="M20" s="34">
        <f>'P4 - Kaye'!AU19</f>
        <v>0</v>
      </c>
      <c r="N20" s="34">
        <f>'P5 - Bucharest'!AU19</f>
        <v>0</v>
      </c>
      <c r="O20" s="34">
        <f>'P6 - Exeter'!AU19</f>
        <v>0</v>
      </c>
      <c r="P20" s="34">
        <f>'P7 - Tallin'!AU19</f>
        <v>0</v>
      </c>
      <c r="Q20" s="34">
        <f>'P8 - Gordon'!AU19</f>
        <v>0</v>
      </c>
      <c r="R20" s="34">
        <f>'P9 - Sakhnin'!AU19</f>
        <v>0</v>
      </c>
      <c r="S20" s="34">
        <f>'P10 - Talpiot'!AU19</f>
        <v>0</v>
      </c>
      <c r="T20" s="34">
        <f>'P11- Salzburg'!AU19</f>
        <v>0</v>
      </c>
      <c r="U20" s="153">
        <f t="shared" si="0"/>
        <v>8</v>
      </c>
    </row>
    <row r="21" spans="2:23" ht="18" x14ac:dyDescent="0.35">
      <c r="B21" s="18" t="s">
        <v>18</v>
      </c>
      <c r="C21" s="18" t="s">
        <v>1</v>
      </c>
      <c r="D21" s="18"/>
      <c r="E21" s="18"/>
      <c r="F21" s="18"/>
      <c r="G21" s="18"/>
      <c r="H21" s="18"/>
      <c r="I21" s="18"/>
      <c r="J21" s="47">
        <f>'P1 - Kibbutzim'!AU20</f>
        <v>406</v>
      </c>
      <c r="K21" s="47">
        <f>'P2 - Mofet'!AU20</f>
        <v>0</v>
      </c>
      <c r="L21" s="47">
        <f>'P3 - Beit Berl'!AU20</f>
        <v>0</v>
      </c>
      <c r="M21" s="47">
        <f>'P4 - Kaye'!AU20</f>
        <v>0</v>
      </c>
      <c r="N21" s="47">
        <f>'P5 - Bucharest'!AU20</f>
        <v>0</v>
      </c>
      <c r="O21" s="47">
        <f>'P6 - Exeter'!AU20</f>
        <v>0</v>
      </c>
      <c r="P21" s="47">
        <f>'P7 - Tallin'!AU20</f>
        <v>0</v>
      </c>
      <c r="Q21" s="47">
        <f>'P8 - Gordon'!AU20</f>
        <v>0</v>
      </c>
      <c r="R21" s="47">
        <f>'P9 - Sakhnin'!AU20</f>
        <v>0</v>
      </c>
      <c r="S21" s="47">
        <f>'P10 - Talpiot'!AU20</f>
        <v>0</v>
      </c>
      <c r="T21" s="47">
        <f>'P11- Salzburg'!AU20</f>
        <v>0</v>
      </c>
      <c r="U21" s="155">
        <f t="shared" si="0"/>
        <v>406</v>
      </c>
    </row>
    <row r="22" spans="2:23" ht="18" x14ac:dyDescent="0.3">
      <c r="B22" s="9"/>
      <c r="C22" s="12" t="s">
        <v>78</v>
      </c>
      <c r="D22" s="13" t="s">
        <v>34</v>
      </c>
      <c r="E22" s="130"/>
      <c r="F22" s="139"/>
      <c r="G22" s="103"/>
      <c r="H22" s="104"/>
      <c r="I22" s="105"/>
      <c r="J22" s="132">
        <f>'P1 - Kibbutzim'!AU21</f>
        <v>52</v>
      </c>
      <c r="K22" s="132">
        <f>'P2 - Mofet'!AU21</f>
        <v>0</v>
      </c>
      <c r="L22" s="132">
        <f>'P3 - Beit Berl'!AU21</f>
        <v>0</v>
      </c>
      <c r="M22" s="132">
        <f>'P4 - Kaye'!AU21</f>
        <v>0</v>
      </c>
      <c r="N22" s="132">
        <f>'P5 - Bucharest'!AU21</f>
        <v>0</v>
      </c>
      <c r="O22" s="132">
        <f>'P6 - Exeter'!AU21</f>
        <v>0</v>
      </c>
      <c r="P22" s="132">
        <f>'P7 - Tallin'!AU21</f>
        <v>0</v>
      </c>
      <c r="Q22" s="132">
        <f>'P8 - Gordon'!AU21</f>
        <v>0</v>
      </c>
      <c r="R22" s="132">
        <f>'P9 - Sakhnin'!AU21</f>
        <v>0</v>
      </c>
      <c r="S22" s="132">
        <f>'P10 - Talpiot'!AU21</f>
        <v>0</v>
      </c>
      <c r="T22" s="132">
        <f>'P11- Salzburg'!AU21</f>
        <v>0</v>
      </c>
      <c r="U22" s="156">
        <f t="shared" si="0"/>
        <v>52</v>
      </c>
    </row>
    <row r="23" spans="2:23" ht="18" x14ac:dyDescent="0.35">
      <c r="B23" s="9"/>
      <c r="C23" s="12" t="s">
        <v>79</v>
      </c>
      <c r="D23" s="13" t="s">
        <v>51</v>
      </c>
      <c r="E23" s="130"/>
      <c r="F23" s="128"/>
      <c r="G23" s="128"/>
      <c r="H23" s="129"/>
      <c r="I23" s="131"/>
      <c r="J23" s="132">
        <f>'P1 - Kibbutzim'!AU22</f>
        <v>28</v>
      </c>
      <c r="K23" s="132">
        <f>'P2 - Mofet'!AU22</f>
        <v>0</v>
      </c>
      <c r="L23" s="132">
        <f>'P3 - Beit Berl'!AU22</f>
        <v>0</v>
      </c>
      <c r="M23" s="132">
        <f>'P4 - Kaye'!AU22</f>
        <v>0</v>
      </c>
      <c r="N23" s="132">
        <f>'P5 - Bucharest'!AU22</f>
        <v>0</v>
      </c>
      <c r="O23" s="132">
        <f>'P6 - Exeter'!AU22</f>
        <v>0</v>
      </c>
      <c r="P23" s="132">
        <f>'P7 - Tallin'!AU22</f>
        <v>0</v>
      </c>
      <c r="Q23" s="132">
        <f>'P8 - Gordon'!AU22</f>
        <v>0</v>
      </c>
      <c r="R23" s="132">
        <f>'P9 - Sakhnin'!AU22</f>
        <v>0</v>
      </c>
      <c r="S23" s="132">
        <f>'P10 - Talpiot'!AU22</f>
        <v>0</v>
      </c>
      <c r="T23" s="132">
        <f>'P11- Salzburg'!AU22</f>
        <v>0</v>
      </c>
      <c r="U23" s="156">
        <f t="shared" si="0"/>
        <v>28</v>
      </c>
    </row>
    <row r="24" spans="2:23" ht="18" x14ac:dyDescent="0.35">
      <c r="B24" s="9"/>
      <c r="C24" s="12" t="s">
        <v>80</v>
      </c>
      <c r="D24" s="14" t="s">
        <v>50</v>
      </c>
      <c r="E24" s="130"/>
      <c r="F24" s="128"/>
      <c r="G24" s="128"/>
      <c r="H24" s="129"/>
      <c r="I24" s="131"/>
      <c r="J24" s="132">
        <f>'P1 - Kibbutzim'!AU23</f>
        <v>44</v>
      </c>
      <c r="K24" s="132">
        <f>'P2 - Mofet'!AU23</f>
        <v>0</v>
      </c>
      <c r="L24" s="132">
        <f>'P3 - Beit Berl'!AU23</f>
        <v>0</v>
      </c>
      <c r="M24" s="132">
        <f>'P4 - Kaye'!AU23</f>
        <v>0</v>
      </c>
      <c r="N24" s="132">
        <f>'P5 - Bucharest'!AU23</f>
        <v>0</v>
      </c>
      <c r="O24" s="132">
        <f>'P6 - Exeter'!AU23</f>
        <v>0</v>
      </c>
      <c r="P24" s="132">
        <f>'P7 - Tallin'!AU23</f>
        <v>0</v>
      </c>
      <c r="Q24" s="132">
        <f>'P8 - Gordon'!AU23</f>
        <v>0</v>
      </c>
      <c r="R24" s="132">
        <f>'P9 - Sakhnin'!AU23</f>
        <v>0</v>
      </c>
      <c r="S24" s="132">
        <f>'P10 - Talpiot'!AU23</f>
        <v>0</v>
      </c>
      <c r="T24" s="132">
        <f>'P11- Salzburg'!AU23</f>
        <v>0</v>
      </c>
      <c r="U24" s="156">
        <f t="shared" si="0"/>
        <v>44</v>
      </c>
    </row>
    <row r="25" spans="2:23" ht="18" x14ac:dyDescent="0.35">
      <c r="B25" s="9"/>
      <c r="C25" s="12" t="s">
        <v>81</v>
      </c>
      <c r="D25" s="14" t="s">
        <v>48</v>
      </c>
      <c r="E25" s="130"/>
      <c r="F25" s="128"/>
      <c r="G25" s="128"/>
      <c r="H25" s="129"/>
      <c r="I25" s="131"/>
      <c r="J25" s="132">
        <f>'P1 - Kibbutzim'!AU24</f>
        <v>40</v>
      </c>
      <c r="K25" s="132">
        <f>'P2 - Mofet'!AU24</f>
        <v>0</v>
      </c>
      <c r="L25" s="132">
        <f>'P3 - Beit Berl'!AU24</f>
        <v>0</v>
      </c>
      <c r="M25" s="132">
        <f>'P4 - Kaye'!AU24</f>
        <v>0</v>
      </c>
      <c r="N25" s="132">
        <f>'P5 - Bucharest'!AU24</f>
        <v>0</v>
      </c>
      <c r="O25" s="132">
        <f>'P6 - Exeter'!AU24</f>
        <v>0</v>
      </c>
      <c r="P25" s="132">
        <f>'P7 - Tallin'!AU24</f>
        <v>0</v>
      </c>
      <c r="Q25" s="132">
        <f>'P8 - Gordon'!AU24</f>
        <v>0</v>
      </c>
      <c r="R25" s="132">
        <f>'P9 - Sakhnin'!AU24</f>
        <v>0</v>
      </c>
      <c r="S25" s="132">
        <f>'P10 - Talpiot'!AU24</f>
        <v>0</v>
      </c>
      <c r="T25" s="132">
        <f>'P11- Salzburg'!AU24</f>
        <v>0</v>
      </c>
      <c r="U25" s="156">
        <f t="shared" si="0"/>
        <v>40</v>
      </c>
    </row>
    <row r="26" spans="2:23" ht="18" x14ac:dyDescent="0.35">
      <c r="B26" s="9"/>
      <c r="C26" s="12" t="s">
        <v>82</v>
      </c>
      <c r="D26" s="14" t="s">
        <v>43</v>
      </c>
      <c r="E26" s="130"/>
      <c r="F26" s="128"/>
      <c r="G26" s="128"/>
      <c r="H26" s="129"/>
      <c r="I26" s="131"/>
      <c r="J26" s="132">
        <f>'P1 - Kibbutzim'!AU25</f>
        <v>62</v>
      </c>
      <c r="K26" s="132">
        <f>'P2 - Mofet'!AU25</f>
        <v>0</v>
      </c>
      <c r="L26" s="132">
        <f>'P3 - Beit Berl'!AU25</f>
        <v>0</v>
      </c>
      <c r="M26" s="132">
        <f>'P4 - Kaye'!AU25</f>
        <v>0</v>
      </c>
      <c r="N26" s="132">
        <f>'P5 - Bucharest'!AU25</f>
        <v>0</v>
      </c>
      <c r="O26" s="132">
        <f>'P6 - Exeter'!AU25</f>
        <v>0</v>
      </c>
      <c r="P26" s="132">
        <f>'P7 - Tallin'!AU25</f>
        <v>0</v>
      </c>
      <c r="Q26" s="132">
        <f>'P8 - Gordon'!AU25</f>
        <v>0</v>
      </c>
      <c r="R26" s="132">
        <f>'P9 - Sakhnin'!AU25</f>
        <v>0</v>
      </c>
      <c r="S26" s="132">
        <f>'P10 - Talpiot'!AU25</f>
        <v>0</v>
      </c>
      <c r="T26" s="132">
        <f>'P11- Salzburg'!AU25</f>
        <v>0</v>
      </c>
      <c r="U26" s="156">
        <f t="shared" si="0"/>
        <v>62</v>
      </c>
    </row>
    <row r="27" spans="2:23" ht="18" x14ac:dyDescent="0.35">
      <c r="B27" s="9"/>
      <c r="C27" s="12" t="s">
        <v>83</v>
      </c>
      <c r="D27" s="14" t="s">
        <v>49</v>
      </c>
      <c r="E27" s="130"/>
      <c r="F27" s="128"/>
      <c r="G27" s="128"/>
      <c r="H27" s="129"/>
      <c r="I27" s="131"/>
      <c r="J27" s="132">
        <f>'P1 - Kibbutzim'!AU26</f>
        <v>46</v>
      </c>
      <c r="K27" s="132">
        <f>'P2 - Mofet'!AU26</f>
        <v>0</v>
      </c>
      <c r="L27" s="132">
        <f>'P3 - Beit Berl'!AU26</f>
        <v>0</v>
      </c>
      <c r="M27" s="132">
        <f>'P4 - Kaye'!AU26</f>
        <v>0</v>
      </c>
      <c r="N27" s="132">
        <f>'P5 - Bucharest'!AU26</f>
        <v>0</v>
      </c>
      <c r="O27" s="132">
        <f>'P6 - Exeter'!AU26</f>
        <v>0</v>
      </c>
      <c r="P27" s="132">
        <f>'P7 - Tallin'!AU26</f>
        <v>0</v>
      </c>
      <c r="Q27" s="132">
        <f>'P8 - Gordon'!AU26</f>
        <v>0</v>
      </c>
      <c r="R27" s="132">
        <f>'P9 - Sakhnin'!AU26</f>
        <v>0</v>
      </c>
      <c r="S27" s="132">
        <f>'P10 - Talpiot'!AU26</f>
        <v>0</v>
      </c>
      <c r="T27" s="132">
        <f>'P11- Salzburg'!AU26</f>
        <v>0</v>
      </c>
      <c r="U27" s="156">
        <f t="shared" si="0"/>
        <v>46</v>
      </c>
    </row>
    <row r="28" spans="2:23" ht="18" x14ac:dyDescent="0.35">
      <c r="B28" s="9"/>
      <c r="C28" s="58" t="s">
        <v>84</v>
      </c>
      <c r="D28" s="67" t="s">
        <v>46</v>
      </c>
      <c r="E28" s="133"/>
      <c r="F28" s="134"/>
      <c r="G28" s="134"/>
      <c r="H28" s="138"/>
      <c r="I28" s="136"/>
      <c r="J28" s="137">
        <f>'P1 - Kibbutzim'!AU27</f>
        <v>46</v>
      </c>
      <c r="K28" s="137">
        <f>'P2 - Mofet'!AU27</f>
        <v>0</v>
      </c>
      <c r="L28" s="137">
        <f>'P3 - Beit Berl'!AU27</f>
        <v>0</v>
      </c>
      <c r="M28" s="137">
        <f>'P4 - Kaye'!AU27</f>
        <v>0</v>
      </c>
      <c r="N28" s="137">
        <f>'P5 - Bucharest'!AU27</f>
        <v>0</v>
      </c>
      <c r="O28" s="137">
        <f>'P6 - Exeter'!AU27</f>
        <v>0</v>
      </c>
      <c r="P28" s="137">
        <f>'P7 - Tallin'!AU27</f>
        <v>0</v>
      </c>
      <c r="Q28" s="137">
        <f>'P8 - Gordon'!AU27</f>
        <v>0</v>
      </c>
      <c r="R28" s="137">
        <f>'P9 - Sakhnin'!AU27</f>
        <v>0</v>
      </c>
      <c r="S28" s="137">
        <f>'P10 - Talpiot'!AU27</f>
        <v>0</v>
      </c>
      <c r="T28" s="137">
        <f>'P11- Salzburg'!AU27</f>
        <v>0</v>
      </c>
      <c r="U28" s="157">
        <f t="shared" si="0"/>
        <v>46</v>
      </c>
    </row>
    <row r="29" spans="2:23" ht="18" x14ac:dyDescent="0.35">
      <c r="B29" s="9"/>
      <c r="C29" s="12" t="s">
        <v>85</v>
      </c>
      <c r="D29" s="14" t="s">
        <v>35</v>
      </c>
      <c r="E29" s="130"/>
      <c r="F29" s="128"/>
      <c r="G29" s="128"/>
      <c r="H29" s="129"/>
      <c r="I29" s="131"/>
      <c r="J29" s="132">
        <f>'P1 - Kibbutzim'!AU28</f>
        <v>20</v>
      </c>
      <c r="K29" s="132">
        <f>'P2 - Mofet'!AU28</f>
        <v>0</v>
      </c>
      <c r="L29" s="132">
        <f>'P3 - Beit Berl'!AU28</f>
        <v>0</v>
      </c>
      <c r="M29" s="132">
        <f>'P4 - Kaye'!AU28</f>
        <v>0</v>
      </c>
      <c r="N29" s="132">
        <f>'P5 - Bucharest'!AU28</f>
        <v>0</v>
      </c>
      <c r="O29" s="132">
        <f>'P6 - Exeter'!AU28</f>
        <v>0</v>
      </c>
      <c r="P29" s="132">
        <f>'P7 - Tallin'!AU28</f>
        <v>0</v>
      </c>
      <c r="Q29" s="132">
        <f>'P8 - Gordon'!AU28</f>
        <v>0</v>
      </c>
      <c r="R29" s="132">
        <f>'P9 - Sakhnin'!AU28</f>
        <v>0</v>
      </c>
      <c r="S29" s="132">
        <f>'P10 - Talpiot'!AU28</f>
        <v>0</v>
      </c>
      <c r="T29" s="132">
        <f>'P11- Salzburg'!AU28</f>
        <v>0</v>
      </c>
      <c r="U29" s="156">
        <f t="shared" si="0"/>
        <v>20</v>
      </c>
    </row>
    <row r="30" spans="2:23" ht="18" x14ac:dyDescent="0.35">
      <c r="B30" s="9"/>
      <c r="C30" s="12" t="s">
        <v>86</v>
      </c>
      <c r="D30" s="14" t="s">
        <v>36</v>
      </c>
      <c r="E30" s="130"/>
      <c r="F30" s="128"/>
      <c r="G30" s="128"/>
      <c r="H30" s="129"/>
      <c r="I30" s="131"/>
      <c r="J30" s="132">
        <f>'P1 - Kibbutzim'!AU29</f>
        <v>20</v>
      </c>
      <c r="K30" s="132">
        <f>'P2 - Mofet'!AU29</f>
        <v>0</v>
      </c>
      <c r="L30" s="132">
        <f>'P3 - Beit Berl'!AU29</f>
        <v>0</v>
      </c>
      <c r="M30" s="132">
        <f>'P4 - Kaye'!AU29</f>
        <v>0</v>
      </c>
      <c r="N30" s="132">
        <f>'P5 - Bucharest'!AU29</f>
        <v>0</v>
      </c>
      <c r="O30" s="132">
        <f>'P6 - Exeter'!AU29</f>
        <v>0</v>
      </c>
      <c r="P30" s="132">
        <f>'P7 - Tallin'!AU29</f>
        <v>0</v>
      </c>
      <c r="Q30" s="132">
        <f>'P8 - Gordon'!AU29</f>
        <v>0</v>
      </c>
      <c r="R30" s="132">
        <f>'P9 - Sakhnin'!AU29</f>
        <v>0</v>
      </c>
      <c r="S30" s="132">
        <f>'P10 - Talpiot'!AU29</f>
        <v>0</v>
      </c>
      <c r="T30" s="132">
        <f>'P11- Salzburg'!AU29</f>
        <v>0</v>
      </c>
      <c r="U30" s="156">
        <f t="shared" si="0"/>
        <v>20</v>
      </c>
      <c r="W30" s="131"/>
    </row>
    <row r="31" spans="2:23" ht="18" x14ac:dyDescent="0.35">
      <c r="B31" s="9"/>
      <c r="C31" s="12" t="s">
        <v>87</v>
      </c>
      <c r="D31" s="14" t="s">
        <v>44</v>
      </c>
      <c r="E31" s="130"/>
      <c r="F31" s="128"/>
      <c r="G31" s="128"/>
      <c r="H31" s="129"/>
      <c r="I31" s="131"/>
      <c r="J31" s="132">
        <f>'P1 - Kibbutzim'!AU30</f>
        <v>20</v>
      </c>
      <c r="K31" s="132">
        <f>'P2 - Mofet'!AU30</f>
        <v>0</v>
      </c>
      <c r="L31" s="132">
        <f>'P3 - Beit Berl'!AU30</f>
        <v>0</v>
      </c>
      <c r="M31" s="132">
        <f>'P4 - Kaye'!AU30</f>
        <v>0</v>
      </c>
      <c r="N31" s="132">
        <f>'P5 - Bucharest'!AU30</f>
        <v>0</v>
      </c>
      <c r="O31" s="132">
        <f>'P6 - Exeter'!AU30</f>
        <v>0</v>
      </c>
      <c r="P31" s="132">
        <f>'P7 - Tallin'!AU30</f>
        <v>0</v>
      </c>
      <c r="Q31" s="132">
        <f>'P8 - Gordon'!AU30</f>
        <v>0</v>
      </c>
      <c r="R31" s="132">
        <f>'P9 - Sakhnin'!AU30</f>
        <v>0</v>
      </c>
      <c r="S31" s="132">
        <f>'P10 - Talpiot'!AU30</f>
        <v>0</v>
      </c>
      <c r="T31" s="132">
        <f>'P11- Salzburg'!AU30</f>
        <v>0</v>
      </c>
      <c r="U31" s="156">
        <f t="shared" si="0"/>
        <v>20</v>
      </c>
      <c r="W31" s="131"/>
    </row>
    <row r="32" spans="2:23" ht="18" x14ac:dyDescent="0.35">
      <c r="B32" s="9"/>
      <c r="C32" s="12" t="s">
        <v>88</v>
      </c>
      <c r="D32" s="14" t="s">
        <v>45</v>
      </c>
      <c r="E32" s="130"/>
      <c r="F32" s="128"/>
      <c r="G32" s="128"/>
      <c r="H32" s="129"/>
      <c r="I32" s="131"/>
      <c r="J32" s="132">
        <f>'P1 - Kibbutzim'!AU31</f>
        <v>28</v>
      </c>
      <c r="K32" s="132">
        <f>'P2 - Mofet'!AU31</f>
        <v>0</v>
      </c>
      <c r="L32" s="132">
        <f>'P3 - Beit Berl'!AU31</f>
        <v>0</v>
      </c>
      <c r="M32" s="132">
        <f>'P4 - Kaye'!AU31</f>
        <v>0</v>
      </c>
      <c r="N32" s="132">
        <f>'P5 - Bucharest'!AU31</f>
        <v>0</v>
      </c>
      <c r="O32" s="132">
        <f>'P6 - Exeter'!AU31</f>
        <v>0</v>
      </c>
      <c r="P32" s="132">
        <f>'P7 - Tallin'!AU31</f>
        <v>0</v>
      </c>
      <c r="Q32" s="132">
        <f>'P8 - Gordon'!AU31</f>
        <v>0</v>
      </c>
      <c r="R32" s="132">
        <f>'P9 - Sakhnin'!AU31</f>
        <v>0</v>
      </c>
      <c r="S32" s="132">
        <f>'P10 - Talpiot'!AU31</f>
        <v>0</v>
      </c>
      <c r="T32" s="132">
        <f>'P11- Salzburg'!AU31</f>
        <v>0</v>
      </c>
      <c r="U32" s="156">
        <f t="shared" si="0"/>
        <v>28</v>
      </c>
      <c r="W32" s="131"/>
    </row>
    <row r="33" spans="2:23" ht="18" x14ac:dyDescent="0.35">
      <c r="B33" s="19" t="s">
        <v>19</v>
      </c>
      <c r="C33" s="19" t="s">
        <v>2</v>
      </c>
      <c r="D33" s="19"/>
      <c r="E33" s="19"/>
      <c r="F33" s="19"/>
      <c r="G33" s="19"/>
      <c r="H33" s="19"/>
      <c r="I33" s="19"/>
      <c r="J33" s="48">
        <f>'P1 - Kibbutzim'!AU32</f>
        <v>68</v>
      </c>
      <c r="K33" s="48">
        <f>'P2 - Mofet'!AU32</f>
        <v>0</v>
      </c>
      <c r="L33" s="48">
        <f>'P3 - Beit Berl'!AU32</f>
        <v>0</v>
      </c>
      <c r="M33" s="48">
        <f>'P4 - Kaye'!AU32</f>
        <v>0</v>
      </c>
      <c r="N33" s="48">
        <f>'P5 - Bucharest'!AU32</f>
        <v>0</v>
      </c>
      <c r="O33" s="48">
        <f>'P6 - Exeter'!AU32</f>
        <v>0</v>
      </c>
      <c r="P33" s="48">
        <f>'P7 - Tallin'!AU32</f>
        <v>0</v>
      </c>
      <c r="Q33" s="48">
        <f>'P8 - Gordon'!AU32</f>
        <v>0</v>
      </c>
      <c r="R33" s="48">
        <f>'P9 - Sakhnin'!AU32</f>
        <v>0</v>
      </c>
      <c r="S33" s="48">
        <f>'P10 - Talpiot'!AU32</f>
        <v>0</v>
      </c>
      <c r="T33" s="48">
        <f>'P11- Salzburg'!AU32</f>
        <v>0</v>
      </c>
      <c r="U33" s="158">
        <f t="shared" si="0"/>
        <v>68</v>
      </c>
      <c r="W33" s="131"/>
    </row>
    <row r="34" spans="2:23" ht="18" x14ac:dyDescent="0.3">
      <c r="B34" s="10"/>
      <c r="C34" s="12" t="s">
        <v>90</v>
      </c>
      <c r="D34" s="14" t="s">
        <v>89</v>
      </c>
      <c r="E34" s="130"/>
      <c r="F34" s="139"/>
      <c r="G34" s="103"/>
      <c r="H34" s="104"/>
      <c r="I34" s="105"/>
      <c r="J34" s="34">
        <f>'P1 - Kibbutzim'!AU33</f>
        <v>14</v>
      </c>
      <c r="K34" s="34">
        <f>'P2 - Mofet'!AU33</f>
        <v>0</v>
      </c>
      <c r="L34" s="34">
        <f>'P3 - Beit Berl'!AU33</f>
        <v>0</v>
      </c>
      <c r="M34" s="34">
        <f>'P4 - Kaye'!AU33</f>
        <v>0</v>
      </c>
      <c r="N34" s="34">
        <f>'P5 - Bucharest'!AU33</f>
        <v>0</v>
      </c>
      <c r="O34" s="34">
        <f>'P6 - Exeter'!AU33</f>
        <v>0</v>
      </c>
      <c r="P34" s="34">
        <f>'P7 - Tallin'!AU33</f>
        <v>0</v>
      </c>
      <c r="Q34" s="34">
        <f>'P8 - Gordon'!AU33</f>
        <v>0</v>
      </c>
      <c r="R34" s="34">
        <f>'P9 - Sakhnin'!AU33</f>
        <v>0</v>
      </c>
      <c r="S34" s="34">
        <f>'P10 - Talpiot'!AU33</f>
        <v>0</v>
      </c>
      <c r="T34" s="34">
        <f>'P11- Salzburg'!AU33</f>
        <v>0</v>
      </c>
      <c r="U34" s="153">
        <f t="shared" si="0"/>
        <v>14</v>
      </c>
      <c r="W34" s="131"/>
    </row>
    <row r="35" spans="2:23" ht="18" x14ac:dyDescent="0.35">
      <c r="B35" s="10"/>
      <c r="C35" s="12" t="s">
        <v>91</v>
      </c>
      <c r="D35" s="14" t="s">
        <v>52</v>
      </c>
      <c r="E35" s="130"/>
      <c r="F35" s="128"/>
      <c r="G35" s="128"/>
      <c r="H35" s="129"/>
      <c r="I35" s="131"/>
      <c r="J35" s="34">
        <f>'P1 - Kibbutzim'!AU34</f>
        <v>13</v>
      </c>
      <c r="K35" s="34">
        <f>'P2 - Mofet'!AU34</f>
        <v>0</v>
      </c>
      <c r="L35" s="34">
        <f>'P3 - Beit Berl'!AU34</f>
        <v>0</v>
      </c>
      <c r="M35" s="34">
        <f>'P4 - Kaye'!AU34</f>
        <v>0</v>
      </c>
      <c r="N35" s="34">
        <f>'P5 - Bucharest'!AU34</f>
        <v>0</v>
      </c>
      <c r="O35" s="34">
        <f>'P6 - Exeter'!AU34</f>
        <v>0</v>
      </c>
      <c r="P35" s="34">
        <f>'P7 - Tallin'!AU34</f>
        <v>0</v>
      </c>
      <c r="Q35" s="34">
        <f>'P8 - Gordon'!AU34</f>
        <v>0</v>
      </c>
      <c r="R35" s="34">
        <f>'P9 - Sakhnin'!AU34</f>
        <v>0</v>
      </c>
      <c r="S35" s="34">
        <f>'P10 - Talpiot'!AU34</f>
        <v>0</v>
      </c>
      <c r="T35" s="34">
        <f>'P11- Salzburg'!AU34</f>
        <v>0</v>
      </c>
      <c r="U35" s="153">
        <f t="shared" si="0"/>
        <v>13</v>
      </c>
      <c r="W35" s="131"/>
    </row>
    <row r="36" spans="2:23" ht="18" x14ac:dyDescent="0.35">
      <c r="B36" s="10"/>
      <c r="C36" s="12" t="s">
        <v>92</v>
      </c>
      <c r="D36" s="14" t="s">
        <v>47</v>
      </c>
      <c r="E36" s="130"/>
      <c r="F36" s="128"/>
      <c r="G36" s="128"/>
      <c r="H36" s="129"/>
      <c r="I36" s="131"/>
      <c r="J36" s="34">
        <f>'P1 - Kibbutzim'!AU35</f>
        <v>31</v>
      </c>
      <c r="K36" s="34">
        <f>'P2 - Mofet'!AU35</f>
        <v>0</v>
      </c>
      <c r="L36" s="34">
        <f>'P3 - Beit Berl'!AU35</f>
        <v>0</v>
      </c>
      <c r="M36" s="34">
        <f>'P4 - Kaye'!AU35</f>
        <v>0</v>
      </c>
      <c r="N36" s="34">
        <f>'P5 - Bucharest'!AU35</f>
        <v>0</v>
      </c>
      <c r="O36" s="34">
        <f>'P6 - Exeter'!AU35</f>
        <v>0</v>
      </c>
      <c r="P36" s="34">
        <f>'P7 - Tallin'!AU35</f>
        <v>0</v>
      </c>
      <c r="Q36" s="34">
        <f>'P8 - Gordon'!AU35</f>
        <v>0</v>
      </c>
      <c r="R36" s="34">
        <f>'P9 - Sakhnin'!AU35</f>
        <v>0</v>
      </c>
      <c r="S36" s="34">
        <f>'P10 - Talpiot'!AU35</f>
        <v>0</v>
      </c>
      <c r="T36" s="34">
        <f>'P11- Salzburg'!AU35</f>
        <v>0</v>
      </c>
      <c r="U36" s="153">
        <f t="shared" si="0"/>
        <v>31</v>
      </c>
      <c r="W36" s="131"/>
    </row>
    <row r="37" spans="2:23" ht="18" x14ac:dyDescent="0.35">
      <c r="B37" s="10"/>
      <c r="C37" s="12" t="s">
        <v>93</v>
      </c>
      <c r="D37" s="14" t="s">
        <v>37</v>
      </c>
      <c r="E37" s="130"/>
      <c r="F37" s="128"/>
      <c r="G37" s="128"/>
      <c r="H37" s="129"/>
      <c r="I37" s="131"/>
      <c r="J37" s="132">
        <f>'P1 - Kibbutzim'!AU36</f>
        <v>10</v>
      </c>
      <c r="K37" s="132">
        <f>'P2 - Mofet'!AU36</f>
        <v>0</v>
      </c>
      <c r="L37" s="132">
        <f>'P3 - Beit Berl'!AU36</f>
        <v>0</v>
      </c>
      <c r="M37" s="132">
        <f>'P4 - Kaye'!AU36</f>
        <v>0</v>
      </c>
      <c r="N37" s="132">
        <f>'P5 - Bucharest'!AU36</f>
        <v>0</v>
      </c>
      <c r="O37" s="132">
        <f>'P6 - Exeter'!AU36</f>
        <v>0</v>
      </c>
      <c r="P37" s="132">
        <f>'P7 - Tallin'!AU36</f>
        <v>0</v>
      </c>
      <c r="Q37" s="132">
        <f>'P8 - Gordon'!AU36</f>
        <v>0</v>
      </c>
      <c r="R37" s="132">
        <f>'P9 - Sakhnin'!AU36</f>
        <v>0</v>
      </c>
      <c r="S37" s="132">
        <f>'P10 - Talpiot'!AU36</f>
        <v>0</v>
      </c>
      <c r="T37" s="132">
        <f>'P11- Salzburg'!AU36</f>
        <v>0</v>
      </c>
      <c r="U37" s="156">
        <f t="shared" si="0"/>
        <v>10</v>
      </c>
      <c r="W37" s="131"/>
    </row>
    <row r="38" spans="2:23" ht="18" x14ac:dyDescent="0.35">
      <c r="B38" s="20" t="s">
        <v>20</v>
      </c>
      <c r="C38" s="21" t="s">
        <v>3</v>
      </c>
      <c r="D38" s="20"/>
      <c r="E38" s="20"/>
      <c r="F38" s="20"/>
      <c r="G38" s="20"/>
      <c r="H38" s="20"/>
      <c r="I38" s="20"/>
      <c r="J38" s="49">
        <f>'P1 - Kibbutzim'!AU37</f>
        <v>43</v>
      </c>
      <c r="K38" s="49">
        <f>'P2 - Mofet'!AU37</f>
        <v>0</v>
      </c>
      <c r="L38" s="49">
        <f>'P3 - Beit Berl'!AU37</f>
        <v>0</v>
      </c>
      <c r="M38" s="49">
        <f>'P4 - Kaye'!AU37</f>
        <v>0</v>
      </c>
      <c r="N38" s="49">
        <f>'P5 - Bucharest'!AU37</f>
        <v>0</v>
      </c>
      <c r="O38" s="49">
        <f>'P6 - Exeter'!AU37</f>
        <v>0</v>
      </c>
      <c r="P38" s="49">
        <f>'P7 - Tallin'!AU37</f>
        <v>0</v>
      </c>
      <c r="Q38" s="49">
        <f>'P8 - Gordon'!AU37</f>
        <v>0</v>
      </c>
      <c r="R38" s="49">
        <f>'P9 - Sakhnin'!AU37</f>
        <v>0</v>
      </c>
      <c r="S38" s="49">
        <f>'P10 - Talpiot'!AU37</f>
        <v>0</v>
      </c>
      <c r="T38" s="49">
        <f>'P11- Salzburg'!AU37</f>
        <v>0</v>
      </c>
      <c r="U38" s="159">
        <f t="shared" si="0"/>
        <v>43</v>
      </c>
      <c r="W38" s="131"/>
    </row>
    <row r="39" spans="2:23" ht="18" x14ac:dyDescent="0.3">
      <c r="B39" s="11"/>
      <c r="C39" s="12" t="s">
        <v>94</v>
      </c>
      <c r="D39" s="14" t="s">
        <v>154</v>
      </c>
      <c r="E39" s="140"/>
      <c r="F39" s="139"/>
      <c r="G39" s="103"/>
      <c r="H39" s="104"/>
      <c r="I39" s="105"/>
      <c r="J39" s="132">
        <f>'P1 - Kibbutzim'!AU38</f>
        <v>15</v>
      </c>
      <c r="K39" s="132">
        <f>'P2 - Mofet'!AU38</f>
        <v>0</v>
      </c>
      <c r="L39" s="132">
        <f>'P3 - Beit Berl'!AU38</f>
        <v>0</v>
      </c>
      <c r="M39" s="132">
        <f>'P4 - Kaye'!AU38</f>
        <v>0</v>
      </c>
      <c r="N39" s="132">
        <f>'P5 - Bucharest'!AU38</f>
        <v>0</v>
      </c>
      <c r="O39" s="132">
        <f>'P6 - Exeter'!AU38</f>
        <v>0</v>
      </c>
      <c r="P39" s="132">
        <f>'P7 - Tallin'!AU38</f>
        <v>0</v>
      </c>
      <c r="Q39" s="132">
        <f>'P8 - Gordon'!AU38</f>
        <v>0</v>
      </c>
      <c r="R39" s="132">
        <f>'P9 - Sakhnin'!AU38</f>
        <v>0</v>
      </c>
      <c r="S39" s="132">
        <f>'P10 - Talpiot'!AU38</f>
        <v>0</v>
      </c>
      <c r="T39" s="132">
        <f>'P11- Salzburg'!AU38</f>
        <v>0</v>
      </c>
      <c r="U39" s="156">
        <f t="shared" si="0"/>
        <v>15</v>
      </c>
      <c r="W39" s="131"/>
    </row>
    <row r="40" spans="2:23" ht="18" x14ac:dyDescent="0.35">
      <c r="B40" s="11"/>
      <c r="C40" s="12" t="s">
        <v>95</v>
      </c>
      <c r="D40" s="14" t="s">
        <v>38</v>
      </c>
      <c r="E40" s="140"/>
      <c r="F40" s="128"/>
      <c r="G40" s="128"/>
      <c r="H40" s="129"/>
      <c r="I40" s="131"/>
      <c r="J40" s="132">
        <f>'P1 - Kibbutzim'!AU39</f>
        <v>11</v>
      </c>
      <c r="K40" s="132">
        <f>'P2 - Mofet'!AU39</f>
        <v>0</v>
      </c>
      <c r="L40" s="132">
        <f>'P3 - Beit Berl'!AU39</f>
        <v>0</v>
      </c>
      <c r="M40" s="132">
        <f>'P4 - Kaye'!AU39</f>
        <v>0</v>
      </c>
      <c r="N40" s="132">
        <f>'P5 - Bucharest'!AU39</f>
        <v>0</v>
      </c>
      <c r="O40" s="132">
        <f>'P6 - Exeter'!AU39</f>
        <v>0</v>
      </c>
      <c r="P40" s="132">
        <f>'P7 - Tallin'!AU39</f>
        <v>0</v>
      </c>
      <c r="Q40" s="132">
        <f>'P8 - Gordon'!AU39</f>
        <v>0</v>
      </c>
      <c r="R40" s="132">
        <f>'P9 - Sakhnin'!AU39</f>
        <v>0</v>
      </c>
      <c r="S40" s="132">
        <f>'P10 - Talpiot'!AU39</f>
        <v>0</v>
      </c>
      <c r="T40" s="132">
        <f>'P11- Salzburg'!AU39</f>
        <v>0</v>
      </c>
      <c r="U40" s="156">
        <f t="shared" si="0"/>
        <v>11</v>
      </c>
      <c r="W40" s="131"/>
    </row>
    <row r="41" spans="2:23" ht="18" x14ac:dyDescent="0.35">
      <c r="B41" s="11"/>
      <c r="C41" s="12" t="s">
        <v>96</v>
      </c>
      <c r="D41" s="14" t="s">
        <v>39</v>
      </c>
      <c r="E41" s="140"/>
      <c r="F41" s="128"/>
      <c r="G41" s="128"/>
      <c r="H41" s="129"/>
      <c r="I41" s="131"/>
      <c r="J41" s="132">
        <f>'P1 - Kibbutzim'!AU40</f>
        <v>13</v>
      </c>
      <c r="K41" s="132">
        <f>'P2 - Mofet'!AU40</f>
        <v>0</v>
      </c>
      <c r="L41" s="132">
        <f>'P3 - Beit Berl'!AU40</f>
        <v>0</v>
      </c>
      <c r="M41" s="132">
        <f>'P4 - Kaye'!AU40</f>
        <v>0</v>
      </c>
      <c r="N41" s="132">
        <f>'P5 - Bucharest'!AU40</f>
        <v>0</v>
      </c>
      <c r="O41" s="132">
        <f>'P6 - Exeter'!AU40</f>
        <v>0</v>
      </c>
      <c r="P41" s="132">
        <f>'P7 - Tallin'!AU40</f>
        <v>0</v>
      </c>
      <c r="Q41" s="132">
        <f>'P8 - Gordon'!AU40</f>
        <v>0</v>
      </c>
      <c r="R41" s="132">
        <f>'P9 - Sakhnin'!AU40</f>
        <v>0</v>
      </c>
      <c r="S41" s="132">
        <f>'P10 - Talpiot'!AU40</f>
        <v>0</v>
      </c>
      <c r="T41" s="132">
        <f>'P11- Salzburg'!AU40</f>
        <v>0</v>
      </c>
      <c r="U41" s="156">
        <f t="shared" si="0"/>
        <v>13</v>
      </c>
      <c r="W41" s="131"/>
    </row>
    <row r="42" spans="2:23" ht="18" x14ac:dyDescent="0.35">
      <c r="B42" s="11"/>
      <c r="C42" s="12" t="s">
        <v>97</v>
      </c>
      <c r="D42" s="14" t="s">
        <v>56</v>
      </c>
      <c r="E42" s="140"/>
      <c r="F42" s="128"/>
      <c r="G42" s="128"/>
      <c r="H42" s="129"/>
      <c r="I42" s="131"/>
      <c r="J42" s="132">
        <f>'P1 - Kibbutzim'!AU41</f>
        <v>4</v>
      </c>
      <c r="K42" s="132">
        <f>'P2 - Mofet'!AU41</f>
        <v>0</v>
      </c>
      <c r="L42" s="132">
        <f>'P3 - Beit Berl'!AU41</f>
        <v>0</v>
      </c>
      <c r="M42" s="132">
        <f>'P4 - Kaye'!AU41</f>
        <v>0</v>
      </c>
      <c r="N42" s="132">
        <f>'P5 - Bucharest'!AU41</f>
        <v>0</v>
      </c>
      <c r="O42" s="132">
        <f>'P6 - Exeter'!AU41</f>
        <v>0</v>
      </c>
      <c r="P42" s="132">
        <f>'P7 - Tallin'!AU41</f>
        <v>0</v>
      </c>
      <c r="Q42" s="132">
        <f>'P8 - Gordon'!AU41</f>
        <v>0</v>
      </c>
      <c r="R42" s="132">
        <f>'P9 - Sakhnin'!AU41</f>
        <v>0</v>
      </c>
      <c r="S42" s="132">
        <f>'P10 - Talpiot'!AU41</f>
        <v>0</v>
      </c>
      <c r="T42" s="132">
        <f>'P11- Salzburg'!AU41</f>
        <v>0</v>
      </c>
      <c r="U42" s="156">
        <f t="shared" si="0"/>
        <v>4</v>
      </c>
      <c r="W42" s="131"/>
    </row>
    <row r="43" spans="2:23" ht="18" x14ac:dyDescent="0.35">
      <c r="B43" s="11"/>
      <c r="C43" s="12" t="s">
        <v>98</v>
      </c>
      <c r="D43" s="14" t="s">
        <v>40</v>
      </c>
      <c r="E43" s="140"/>
      <c r="F43" s="128"/>
      <c r="G43" s="128"/>
      <c r="H43" s="129"/>
      <c r="I43" s="131"/>
      <c r="J43" s="132">
        <f>'P1 - Kibbutzim'!AU42</f>
        <v>0</v>
      </c>
      <c r="K43" s="132">
        <f>'P2 - Mofet'!AU42</f>
        <v>0</v>
      </c>
      <c r="L43" s="132">
        <f>'P3 - Beit Berl'!AU42</f>
        <v>0</v>
      </c>
      <c r="M43" s="132">
        <f>'P4 - Kaye'!AU42</f>
        <v>0</v>
      </c>
      <c r="N43" s="132">
        <f>'P5 - Bucharest'!AU42</f>
        <v>0</v>
      </c>
      <c r="O43" s="132">
        <f>'P6 - Exeter'!AU42</f>
        <v>0</v>
      </c>
      <c r="P43" s="132">
        <f>'P7 - Tallin'!AU42</f>
        <v>0</v>
      </c>
      <c r="Q43" s="132">
        <f>'P8 - Gordon'!AU42</f>
        <v>0</v>
      </c>
      <c r="R43" s="132">
        <f>'P9 - Sakhnin'!AU42</f>
        <v>0</v>
      </c>
      <c r="S43" s="132">
        <f>'P10 - Talpiot'!AU42</f>
        <v>0</v>
      </c>
      <c r="T43" s="132">
        <f>'P11- Salzburg'!AU42</f>
        <v>0</v>
      </c>
      <c r="U43" s="156">
        <f t="shared" si="0"/>
        <v>0</v>
      </c>
      <c r="W43" s="131"/>
    </row>
    <row r="44" spans="2:23" ht="18" x14ac:dyDescent="0.35">
      <c r="B44" s="38" t="s">
        <v>21</v>
      </c>
      <c r="C44" s="39" t="s">
        <v>4</v>
      </c>
      <c r="D44" s="38"/>
      <c r="E44" s="38"/>
      <c r="F44" s="38"/>
      <c r="G44" s="38"/>
      <c r="H44" s="38"/>
      <c r="I44" s="38"/>
      <c r="J44" s="50">
        <f>'P1 - Kibbutzim'!AU43</f>
        <v>361</v>
      </c>
      <c r="K44" s="50">
        <f>'P2 - Mofet'!AU43</f>
        <v>0</v>
      </c>
      <c r="L44" s="50">
        <f>'P3 - Beit Berl'!AU43</f>
        <v>0</v>
      </c>
      <c r="M44" s="50">
        <f>'P4 - Kaye'!AU43</f>
        <v>0</v>
      </c>
      <c r="N44" s="50">
        <f>'P5 - Bucharest'!AU43</f>
        <v>0</v>
      </c>
      <c r="O44" s="50">
        <f>'P6 - Exeter'!AU43</f>
        <v>0</v>
      </c>
      <c r="P44" s="50">
        <f>'P7 - Tallin'!AU43</f>
        <v>0</v>
      </c>
      <c r="Q44" s="50">
        <f>'P8 - Gordon'!AU43</f>
        <v>0</v>
      </c>
      <c r="R44" s="50">
        <f>'P9 - Sakhnin'!AU43</f>
        <v>0</v>
      </c>
      <c r="S44" s="50">
        <f>'P10 - Talpiot'!AU43</f>
        <v>0</v>
      </c>
      <c r="T44" s="50">
        <f>'P11- Salzburg'!AU43</f>
        <v>0</v>
      </c>
      <c r="U44" s="160">
        <f t="shared" si="0"/>
        <v>361</v>
      </c>
      <c r="W44" s="131"/>
    </row>
    <row r="45" spans="2:23" ht="18" x14ac:dyDescent="0.3">
      <c r="B45" s="41"/>
      <c r="C45" s="12" t="s">
        <v>99</v>
      </c>
      <c r="D45" s="14" t="s">
        <v>62</v>
      </c>
      <c r="E45" s="128"/>
      <c r="F45" s="139"/>
      <c r="G45" s="103"/>
      <c r="H45" s="104"/>
      <c r="I45" s="105"/>
      <c r="J45" s="132">
        <f>'P1 - Kibbutzim'!AU44</f>
        <v>192</v>
      </c>
      <c r="K45" s="132">
        <f>'P2 - Mofet'!AU44</f>
        <v>0</v>
      </c>
      <c r="L45" s="132">
        <f>'P3 - Beit Berl'!AU44</f>
        <v>0</v>
      </c>
      <c r="M45" s="132">
        <f>'P4 - Kaye'!AU44</f>
        <v>0</v>
      </c>
      <c r="N45" s="132">
        <f>'P5 - Bucharest'!AU44</f>
        <v>0</v>
      </c>
      <c r="O45" s="132">
        <f>'P6 - Exeter'!AU44</f>
        <v>0</v>
      </c>
      <c r="P45" s="132">
        <f>'P7 - Tallin'!AU44</f>
        <v>0</v>
      </c>
      <c r="Q45" s="132">
        <f>'P8 - Gordon'!AU44</f>
        <v>0</v>
      </c>
      <c r="R45" s="132">
        <f>'P9 - Sakhnin'!AU44</f>
        <v>0</v>
      </c>
      <c r="S45" s="132">
        <f>'P10 - Talpiot'!AU44</f>
        <v>0</v>
      </c>
      <c r="T45" s="132">
        <f>'P11- Salzburg'!AU44</f>
        <v>0</v>
      </c>
      <c r="U45" s="156">
        <f t="shared" si="0"/>
        <v>192</v>
      </c>
      <c r="V45" s="131"/>
      <c r="W45" s="131"/>
    </row>
    <row r="46" spans="2:23" ht="18" x14ac:dyDescent="0.35">
      <c r="B46" s="41"/>
      <c r="C46" s="12" t="s">
        <v>100</v>
      </c>
      <c r="D46" s="14" t="s">
        <v>57</v>
      </c>
      <c r="E46" s="128"/>
      <c r="F46" s="128"/>
      <c r="G46" s="128"/>
      <c r="H46" s="142"/>
      <c r="I46" s="141"/>
      <c r="J46" s="132">
        <f>'P1 - Kibbutzim'!AU45</f>
        <v>92</v>
      </c>
      <c r="K46" s="132">
        <f>'P2 - Mofet'!AU45</f>
        <v>0</v>
      </c>
      <c r="L46" s="132">
        <f>'P3 - Beit Berl'!AU45</f>
        <v>0</v>
      </c>
      <c r="M46" s="132">
        <f>'P4 - Kaye'!AU45</f>
        <v>0</v>
      </c>
      <c r="N46" s="132">
        <f>'P5 - Bucharest'!AU45</f>
        <v>0</v>
      </c>
      <c r="O46" s="132">
        <f>'P6 - Exeter'!AU45</f>
        <v>0</v>
      </c>
      <c r="P46" s="132">
        <f>'P7 - Tallin'!AU45</f>
        <v>0</v>
      </c>
      <c r="Q46" s="132">
        <f>'P8 - Gordon'!AU45</f>
        <v>0</v>
      </c>
      <c r="R46" s="132">
        <f>'P9 - Sakhnin'!AU45</f>
        <v>0</v>
      </c>
      <c r="S46" s="132">
        <f>'P10 - Talpiot'!AU45</f>
        <v>0</v>
      </c>
      <c r="T46" s="132">
        <f>'P11- Salzburg'!AU45</f>
        <v>0</v>
      </c>
      <c r="U46" s="156">
        <f t="shared" si="0"/>
        <v>92</v>
      </c>
      <c r="V46" s="131"/>
      <c r="W46" s="131"/>
    </row>
    <row r="47" spans="2:23" ht="18" x14ac:dyDescent="0.35">
      <c r="B47" s="41"/>
      <c r="C47" s="12" t="s">
        <v>101</v>
      </c>
      <c r="D47" s="14" t="s">
        <v>53</v>
      </c>
      <c r="E47" s="128"/>
      <c r="F47" s="128"/>
      <c r="G47" s="128"/>
      <c r="H47" s="142"/>
      <c r="I47" s="141"/>
      <c r="J47" s="132">
        <f>'P1 - Kibbutzim'!AU46</f>
        <v>24</v>
      </c>
      <c r="K47" s="132">
        <f>'P2 - Mofet'!AU46</f>
        <v>0</v>
      </c>
      <c r="L47" s="132">
        <f>'P3 - Beit Berl'!AU46</f>
        <v>0</v>
      </c>
      <c r="M47" s="132">
        <f>'P4 - Kaye'!AU46</f>
        <v>0</v>
      </c>
      <c r="N47" s="132">
        <f>'P5 - Bucharest'!AU46</f>
        <v>0</v>
      </c>
      <c r="O47" s="132">
        <f>'P6 - Exeter'!AU46</f>
        <v>0</v>
      </c>
      <c r="P47" s="132">
        <f>'P7 - Tallin'!AU46</f>
        <v>0</v>
      </c>
      <c r="Q47" s="132">
        <f>'P8 - Gordon'!AU46</f>
        <v>0</v>
      </c>
      <c r="R47" s="132">
        <f>'P9 - Sakhnin'!AU46</f>
        <v>0</v>
      </c>
      <c r="S47" s="132">
        <f>'P10 - Talpiot'!AU46</f>
        <v>0</v>
      </c>
      <c r="T47" s="132">
        <f>'P11- Salzburg'!AU46</f>
        <v>0</v>
      </c>
      <c r="U47" s="156">
        <f t="shared" si="0"/>
        <v>24</v>
      </c>
      <c r="V47" s="131"/>
      <c r="W47" s="131"/>
    </row>
    <row r="48" spans="2:23" ht="18" x14ac:dyDescent="0.35">
      <c r="B48" s="41"/>
      <c r="C48" s="12" t="s">
        <v>102</v>
      </c>
      <c r="D48" s="13" t="s">
        <v>54</v>
      </c>
      <c r="E48" s="128"/>
      <c r="F48" s="128"/>
      <c r="G48" s="128"/>
      <c r="H48" s="142"/>
      <c r="I48" s="141"/>
      <c r="J48" s="132">
        <f>'P1 - Kibbutzim'!AU47</f>
        <v>26</v>
      </c>
      <c r="K48" s="132">
        <f>'P2 - Mofet'!AU47</f>
        <v>0</v>
      </c>
      <c r="L48" s="132">
        <f>'P3 - Beit Berl'!AU47</f>
        <v>0</v>
      </c>
      <c r="M48" s="132">
        <f>'P4 - Kaye'!AU47</f>
        <v>0</v>
      </c>
      <c r="N48" s="132">
        <f>'P5 - Bucharest'!AU47</f>
        <v>0</v>
      </c>
      <c r="O48" s="132">
        <f>'P6 - Exeter'!AU47</f>
        <v>0</v>
      </c>
      <c r="P48" s="132">
        <f>'P7 - Tallin'!AU47</f>
        <v>0</v>
      </c>
      <c r="Q48" s="132">
        <f>'P8 - Gordon'!AU47</f>
        <v>0</v>
      </c>
      <c r="R48" s="132">
        <f>'P9 - Sakhnin'!AU47</f>
        <v>0</v>
      </c>
      <c r="S48" s="132">
        <f>'P10 - Talpiot'!AU47</f>
        <v>0</v>
      </c>
      <c r="T48" s="132">
        <f>'P11- Salzburg'!AU47</f>
        <v>0</v>
      </c>
      <c r="U48" s="156">
        <f t="shared" si="0"/>
        <v>26</v>
      </c>
      <c r="V48" s="131"/>
      <c r="W48" s="131"/>
    </row>
    <row r="49" spans="2:23" ht="18" x14ac:dyDescent="0.35">
      <c r="B49" s="41"/>
      <c r="C49" s="12" t="s">
        <v>103</v>
      </c>
      <c r="D49" s="13" t="s">
        <v>55</v>
      </c>
      <c r="E49" s="130"/>
      <c r="F49" s="128"/>
      <c r="G49" s="128"/>
      <c r="H49" s="142"/>
      <c r="I49" s="141"/>
      <c r="J49" s="132">
        <f>'P1 - Kibbutzim'!AU48</f>
        <v>27</v>
      </c>
      <c r="K49" s="132">
        <f>'P2 - Mofet'!AU48</f>
        <v>0</v>
      </c>
      <c r="L49" s="132">
        <f>'P3 - Beit Berl'!AU48</f>
        <v>0</v>
      </c>
      <c r="M49" s="132">
        <f>'P4 - Kaye'!AU48</f>
        <v>0</v>
      </c>
      <c r="N49" s="132">
        <f>'P5 - Bucharest'!AU48</f>
        <v>0</v>
      </c>
      <c r="O49" s="132">
        <f>'P6 - Exeter'!AU48</f>
        <v>0</v>
      </c>
      <c r="P49" s="132">
        <f>'P7 - Tallin'!AU48</f>
        <v>0</v>
      </c>
      <c r="Q49" s="132">
        <f>'P8 - Gordon'!AU48</f>
        <v>0</v>
      </c>
      <c r="R49" s="132">
        <f>'P9 - Sakhnin'!AU48</f>
        <v>0</v>
      </c>
      <c r="S49" s="132">
        <f>'P10 - Talpiot'!AU48</f>
        <v>0</v>
      </c>
      <c r="T49" s="132">
        <f>'P11- Salzburg'!AU48</f>
        <v>0</v>
      </c>
      <c r="U49" s="156">
        <f t="shared" si="0"/>
        <v>27</v>
      </c>
      <c r="V49" s="131"/>
      <c r="W49" s="131"/>
    </row>
    <row r="50" spans="2:23" x14ac:dyDescent="0.3">
      <c r="F50" s="128"/>
      <c r="G50" s="128"/>
      <c r="H50" s="143"/>
      <c r="I50" s="141"/>
      <c r="J50" s="131"/>
      <c r="K50" s="131"/>
      <c r="L50" s="131"/>
      <c r="M50" s="131"/>
      <c r="N50" s="131"/>
      <c r="O50" s="131"/>
      <c r="P50" s="131"/>
      <c r="Q50" s="131"/>
      <c r="R50" s="131"/>
      <c r="S50" s="131"/>
      <c r="T50" s="131"/>
      <c r="U50" s="161"/>
      <c r="V50" s="131"/>
      <c r="W50" s="131"/>
    </row>
    <row r="52" spans="2:23" ht="15.6" x14ac:dyDescent="0.3">
      <c r="G52" s="1" t="s">
        <v>162</v>
      </c>
      <c r="I52" s="144" t="s">
        <v>155</v>
      </c>
      <c r="J52" s="169">
        <f>J5+J21+J33+J38+J44-J4</f>
        <v>0</v>
      </c>
      <c r="K52" s="169">
        <f t="shared" ref="K52:U52" si="1">K5+K21+K33+K38+K44-K4</f>
        <v>0</v>
      </c>
      <c r="L52" s="169">
        <f t="shared" si="1"/>
        <v>0</v>
      </c>
      <c r="M52" s="169">
        <f t="shared" si="1"/>
        <v>0</v>
      </c>
      <c r="N52" s="169">
        <f t="shared" si="1"/>
        <v>0</v>
      </c>
      <c r="O52" s="169">
        <f t="shared" si="1"/>
        <v>0</v>
      </c>
      <c r="P52" s="169">
        <f t="shared" si="1"/>
        <v>0</v>
      </c>
      <c r="Q52" s="169">
        <f t="shared" si="1"/>
        <v>0</v>
      </c>
      <c r="R52" s="169">
        <f t="shared" si="1"/>
        <v>0</v>
      </c>
      <c r="S52" s="169">
        <f t="shared" si="1"/>
        <v>0</v>
      </c>
      <c r="T52" s="169">
        <f t="shared" si="1"/>
        <v>0</v>
      </c>
      <c r="U52" s="162">
        <f t="shared" si="1"/>
        <v>0</v>
      </c>
    </row>
    <row r="53" spans="2:23" ht="15.6" x14ac:dyDescent="0.3">
      <c r="I53" s="144" t="s">
        <v>17</v>
      </c>
      <c r="J53" s="170">
        <f>SUM(J6:J20)-J5</f>
        <v>0</v>
      </c>
      <c r="K53" s="170">
        <f t="shared" ref="K53:U53" si="2">SUM(K6:K20)-K5</f>
        <v>0</v>
      </c>
      <c r="L53" s="170">
        <f t="shared" si="2"/>
        <v>0</v>
      </c>
      <c r="M53" s="170">
        <f t="shared" si="2"/>
        <v>0</v>
      </c>
      <c r="N53" s="170">
        <f t="shared" si="2"/>
        <v>0</v>
      </c>
      <c r="O53" s="170">
        <f t="shared" si="2"/>
        <v>0</v>
      </c>
      <c r="P53" s="170">
        <f t="shared" si="2"/>
        <v>0</v>
      </c>
      <c r="Q53" s="170">
        <f t="shared" si="2"/>
        <v>0</v>
      </c>
      <c r="R53" s="170">
        <f t="shared" si="2"/>
        <v>0</v>
      </c>
      <c r="S53" s="170">
        <f t="shared" si="2"/>
        <v>0</v>
      </c>
      <c r="T53" s="170">
        <f t="shared" si="2"/>
        <v>0</v>
      </c>
      <c r="U53" s="163">
        <f t="shared" si="2"/>
        <v>0</v>
      </c>
    </row>
    <row r="54" spans="2:23" ht="15.6" x14ac:dyDescent="0.3">
      <c r="I54" s="144" t="s">
        <v>18</v>
      </c>
      <c r="J54" s="171">
        <f>SUM(J22:J32)-J21</f>
        <v>0</v>
      </c>
      <c r="K54" s="171">
        <f t="shared" ref="K54:U54" si="3">SUM(K22:K32)-K21</f>
        <v>0</v>
      </c>
      <c r="L54" s="171">
        <f t="shared" si="3"/>
        <v>0</v>
      </c>
      <c r="M54" s="171">
        <f t="shared" si="3"/>
        <v>0</v>
      </c>
      <c r="N54" s="171">
        <f t="shared" si="3"/>
        <v>0</v>
      </c>
      <c r="O54" s="171">
        <f t="shared" si="3"/>
        <v>0</v>
      </c>
      <c r="P54" s="171">
        <f t="shared" si="3"/>
        <v>0</v>
      </c>
      <c r="Q54" s="171">
        <f t="shared" si="3"/>
        <v>0</v>
      </c>
      <c r="R54" s="171">
        <f t="shared" si="3"/>
        <v>0</v>
      </c>
      <c r="S54" s="171">
        <f t="shared" si="3"/>
        <v>0</v>
      </c>
      <c r="T54" s="171">
        <f t="shared" si="3"/>
        <v>0</v>
      </c>
      <c r="U54" s="164">
        <f t="shared" si="3"/>
        <v>0</v>
      </c>
    </row>
    <row r="55" spans="2:23" ht="15.6" x14ac:dyDescent="0.3">
      <c r="I55" s="144" t="s">
        <v>19</v>
      </c>
      <c r="J55" s="172">
        <f>SUM(J34:J37)-J33</f>
        <v>0</v>
      </c>
      <c r="K55" s="172">
        <f t="shared" ref="K55:U55" si="4">SUM(K34:K37)-K33</f>
        <v>0</v>
      </c>
      <c r="L55" s="172">
        <f t="shared" si="4"/>
        <v>0</v>
      </c>
      <c r="M55" s="172">
        <f t="shared" si="4"/>
        <v>0</v>
      </c>
      <c r="N55" s="172">
        <f t="shared" si="4"/>
        <v>0</v>
      </c>
      <c r="O55" s="172">
        <f t="shared" si="4"/>
        <v>0</v>
      </c>
      <c r="P55" s="172">
        <f t="shared" si="4"/>
        <v>0</v>
      </c>
      <c r="Q55" s="172">
        <f t="shared" si="4"/>
        <v>0</v>
      </c>
      <c r="R55" s="172">
        <f t="shared" si="4"/>
        <v>0</v>
      </c>
      <c r="S55" s="172">
        <f t="shared" si="4"/>
        <v>0</v>
      </c>
      <c r="T55" s="172">
        <f t="shared" si="4"/>
        <v>0</v>
      </c>
      <c r="U55" s="165">
        <f t="shared" si="4"/>
        <v>0</v>
      </c>
    </row>
    <row r="56" spans="2:23" ht="15.6" x14ac:dyDescent="0.3">
      <c r="I56" s="144" t="s">
        <v>20</v>
      </c>
      <c r="J56" s="173">
        <f>SUM(J39:J43)-J38</f>
        <v>0</v>
      </c>
      <c r="K56" s="173">
        <f t="shared" ref="K56:U56" si="5">SUM(K39:K43)-K38</f>
        <v>0</v>
      </c>
      <c r="L56" s="173">
        <f t="shared" si="5"/>
        <v>0</v>
      </c>
      <c r="M56" s="173">
        <f t="shared" si="5"/>
        <v>0</v>
      </c>
      <c r="N56" s="173">
        <f t="shared" si="5"/>
        <v>0</v>
      </c>
      <c r="O56" s="173">
        <f t="shared" si="5"/>
        <v>0</v>
      </c>
      <c r="P56" s="173">
        <f t="shared" si="5"/>
        <v>0</v>
      </c>
      <c r="Q56" s="173">
        <f t="shared" si="5"/>
        <v>0</v>
      </c>
      <c r="R56" s="173">
        <f t="shared" si="5"/>
        <v>0</v>
      </c>
      <c r="S56" s="173">
        <f t="shared" si="5"/>
        <v>0</v>
      </c>
      <c r="T56" s="173">
        <f t="shared" si="5"/>
        <v>0</v>
      </c>
      <c r="U56" s="166">
        <f t="shared" si="5"/>
        <v>0</v>
      </c>
    </row>
    <row r="57" spans="2:23" ht="15.6" x14ac:dyDescent="0.3">
      <c r="I57" s="144" t="s">
        <v>21</v>
      </c>
      <c r="J57" s="174">
        <f>SUM(J45:J49)-J44</f>
        <v>0</v>
      </c>
      <c r="K57" s="174">
        <f t="shared" ref="K57:U57" si="6">SUM(K45:K49)-K44</f>
        <v>0</v>
      </c>
      <c r="L57" s="174">
        <f t="shared" si="6"/>
        <v>0</v>
      </c>
      <c r="M57" s="174">
        <f t="shared" si="6"/>
        <v>0</v>
      </c>
      <c r="N57" s="174">
        <f t="shared" si="6"/>
        <v>0</v>
      </c>
      <c r="O57" s="174">
        <f t="shared" si="6"/>
        <v>0</v>
      </c>
      <c r="P57" s="174">
        <f t="shared" si="6"/>
        <v>0</v>
      </c>
      <c r="Q57" s="174">
        <f t="shared" si="6"/>
        <v>0</v>
      </c>
      <c r="R57" s="174">
        <f t="shared" si="6"/>
        <v>0</v>
      </c>
      <c r="S57" s="174">
        <f t="shared" si="6"/>
        <v>0</v>
      </c>
      <c r="T57" s="174">
        <f t="shared" si="6"/>
        <v>0</v>
      </c>
      <c r="U57" s="167">
        <f t="shared" si="6"/>
        <v>0</v>
      </c>
    </row>
  </sheetData>
  <sheetProtection sheet="1" objects="1" scenarios="1"/>
  <conditionalFormatting sqref="J4:U49">
    <cfRule type="cellIs" dxfId="0" priority="1" operator="equal">
      <formula>0</formula>
    </cfRule>
  </conditionalFormatting>
  <dataValidations disablePrompts="1" count="1">
    <dataValidation type="list" allowBlank="1" showInputMessage="1" showErrorMessage="1" error="Click arrow to select Work Package" prompt="Click arrow to select Work Package" sqref="C21 C5 C33 C38 C44">
      <formula1>WorkPackage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78"/>
  <sheetViews>
    <sheetView tabSelected="1" zoomScale="70" zoomScaleNormal="70" workbookViewId="0">
      <pane xSplit="9" ySplit="3" topLeftCell="J4" activePane="bottomRight" state="frozen"/>
      <selection activeCell="P14" sqref="P14"/>
      <selection pane="topRight" activeCell="P14" sqref="P14"/>
      <selection pane="bottomLeft" activeCell="P14" sqref="P14"/>
      <selection pane="bottomRight" activeCell="J4" sqref="J4"/>
    </sheetView>
  </sheetViews>
  <sheetFormatPr defaultRowHeight="14.4" x14ac:dyDescent="0.3"/>
  <cols>
    <col min="1" max="1" width="5.33203125" customWidth="1"/>
    <col min="2" max="2" width="18.5546875" customWidth="1"/>
    <col min="3" max="3" width="16.5546875" style="1" customWidth="1"/>
    <col min="4" max="9" width="6.21875" customWidth="1"/>
    <col min="10" max="45" width="5.5546875" customWidth="1"/>
  </cols>
  <sheetData>
    <row r="1" spans="1:49" ht="21.6" thickBot="1" x14ac:dyDescent="0.45">
      <c r="A1" s="205" t="s">
        <v>5</v>
      </c>
      <c r="B1" s="205"/>
      <c r="C1" s="206"/>
      <c r="D1" s="214" t="s">
        <v>149</v>
      </c>
      <c r="E1" s="215"/>
      <c r="F1" s="215"/>
      <c r="G1" s="215"/>
      <c r="H1" s="207" t="s">
        <v>144</v>
      </c>
      <c r="I1" s="211" t="s">
        <v>151</v>
      </c>
      <c r="J1" s="197" t="s">
        <v>145</v>
      </c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9" t="s">
        <v>146</v>
      </c>
      <c r="W1" s="200"/>
      <c r="X1" s="200"/>
      <c r="Y1" s="200"/>
      <c r="Z1" s="200"/>
      <c r="AA1" s="200"/>
      <c r="AB1" s="200"/>
      <c r="AC1" s="200"/>
      <c r="AD1" s="200"/>
      <c r="AE1" s="200"/>
      <c r="AF1" s="200"/>
      <c r="AG1" s="200"/>
      <c r="AH1" s="201" t="s">
        <v>147</v>
      </c>
      <c r="AI1" s="202"/>
      <c r="AJ1" s="202"/>
      <c r="AK1" s="202"/>
      <c r="AL1" s="202"/>
      <c r="AM1" s="202"/>
      <c r="AN1" s="202"/>
      <c r="AO1" s="202"/>
      <c r="AP1" s="202"/>
      <c r="AQ1" s="202"/>
      <c r="AR1" s="202"/>
      <c r="AS1" s="202"/>
      <c r="AU1" s="213" t="s">
        <v>156</v>
      </c>
      <c r="AV1" s="213"/>
      <c r="AW1" s="213"/>
    </row>
    <row r="2" spans="1:49" s="2" customFormat="1" ht="48" customHeight="1" thickBot="1" x14ac:dyDescent="0.35">
      <c r="A2" s="203" t="s">
        <v>126</v>
      </c>
      <c r="B2" s="203"/>
      <c r="C2" s="204"/>
      <c r="D2" s="42" t="s">
        <v>142</v>
      </c>
      <c r="E2" s="51" t="s">
        <v>41</v>
      </c>
      <c r="F2" s="15" t="s">
        <v>16</v>
      </c>
      <c r="G2" s="95" t="s">
        <v>22</v>
      </c>
      <c r="H2" s="208"/>
      <c r="I2" s="212"/>
      <c r="J2" s="52" t="s">
        <v>129</v>
      </c>
      <c r="K2" s="52" t="s">
        <v>130</v>
      </c>
      <c r="L2" s="52" t="s">
        <v>131</v>
      </c>
      <c r="M2" s="52" t="s">
        <v>132</v>
      </c>
      <c r="N2" s="52" t="s">
        <v>133</v>
      </c>
      <c r="O2" s="52" t="s">
        <v>134</v>
      </c>
      <c r="P2" s="52" t="s">
        <v>135</v>
      </c>
      <c r="Q2" s="52" t="s">
        <v>136</v>
      </c>
      <c r="R2" s="52" t="s">
        <v>137</v>
      </c>
      <c r="S2" s="52" t="s">
        <v>138</v>
      </c>
      <c r="T2" s="52" t="s">
        <v>139</v>
      </c>
      <c r="U2" s="52" t="s">
        <v>140</v>
      </c>
      <c r="V2" s="53" t="s">
        <v>129</v>
      </c>
      <c r="W2" s="53" t="s">
        <v>130</v>
      </c>
      <c r="X2" s="53" t="s">
        <v>131</v>
      </c>
      <c r="Y2" s="53" t="s">
        <v>132</v>
      </c>
      <c r="Z2" s="53" t="s">
        <v>133</v>
      </c>
      <c r="AA2" s="53" t="s">
        <v>134</v>
      </c>
      <c r="AB2" s="53" t="s">
        <v>135</v>
      </c>
      <c r="AC2" s="53" t="s">
        <v>136</v>
      </c>
      <c r="AD2" s="53" t="s">
        <v>137</v>
      </c>
      <c r="AE2" s="53" t="s">
        <v>138</v>
      </c>
      <c r="AF2" s="53" t="s">
        <v>139</v>
      </c>
      <c r="AG2" s="53" t="s">
        <v>140</v>
      </c>
      <c r="AH2" s="54" t="s">
        <v>129</v>
      </c>
      <c r="AI2" s="54" t="s">
        <v>130</v>
      </c>
      <c r="AJ2" s="54" t="s">
        <v>131</v>
      </c>
      <c r="AK2" s="54" t="s">
        <v>132</v>
      </c>
      <c r="AL2" s="54" t="s">
        <v>133</v>
      </c>
      <c r="AM2" s="54" t="s">
        <v>134</v>
      </c>
      <c r="AN2" s="54" t="s">
        <v>135</v>
      </c>
      <c r="AO2" s="54" t="s">
        <v>136</v>
      </c>
      <c r="AP2" s="54" t="s">
        <v>137</v>
      </c>
      <c r="AQ2" s="54" t="s">
        <v>138</v>
      </c>
      <c r="AR2" s="54" t="s">
        <v>139</v>
      </c>
      <c r="AS2" s="54" t="s">
        <v>140</v>
      </c>
      <c r="AU2" s="175" t="s">
        <v>157</v>
      </c>
      <c r="AV2" s="176" t="s">
        <v>158</v>
      </c>
      <c r="AW2" s="177" t="s">
        <v>159</v>
      </c>
    </row>
    <row r="3" spans="1:49" s="86" customFormat="1" ht="34.950000000000003" customHeight="1" x14ac:dyDescent="0.3">
      <c r="A3" s="94" t="s">
        <v>141</v>
      </c>
      <c r="B3" s="87"/>
      <c r="C3" s="87"/>
      <c r="D3" s="88">
        <f>D4+D20+D32+D37+D43</f>
        <v>131.5</v>
      </c>
      <c r="E3" s="88">
        <f t="shared" ref="E3:AS3" si="0">E4+E20+E32+E37+E43</f>
        <v>246.5</v>
      </c>
      <c r="F3" s="88">
        <f t="shared" si="0"/>
        <v>87</v>
      </c>
      <c r="G3" s="90">
        <f t="shared" si="0"/>
        <v>465</v>
      </c>
      <c r="H3" s="91">
        <f>SUM(J3:AS3)/7.5</f>
        <v>465.73333333333335</v>
      </c>
      <c r="I3" s="179">
        <f>H3/G3</f>
        <v>1.0015770609318997</v>
      </c>
      <c r="J3" s="92">
        <f t="shared" si="0"/>
        <v>36</v>
      </c>
      <c r="K3" s="92">
        <f t="shared" si="0"/>
        <v>48</v>
      </c>
      <c r="L3" s="92">
        <f t="shared" si="0"/>
        <v>80</v>
      </c>
      <c r="M3" s="92">
        <f t="shared" si="0"/>
        <v>123</v>
      </c>
      <c r="N3" s="92">
        <f t="shared" si="0"/>
        <v>155</v>
      </c>
      <c r="O3" s="92">
        <f t="shared" si="0"/>
        <v>124</v>
      </c>
      <c r="P3" s="92">
        <f t="shared" si="0"/>
        <v>131</v>
      </c>
      <c r="Q3" s="92">
        <f t="shared" si="0"/>
        <v>103</v>
      </c>
      <c r="R3" s="92">
        <f t="shared" si="0"/>
        <v>97</v>
      </c>
      <c r="S3" s="92">
        <f t="shared" si="0"/>
        <v>35</v>
      </c>
      <c r="T3" s="92">
        <f t="shared" si="0"/>
        <v>55</v>
      </c>
      <c r="U3" s="92">
        <f t="shared" si="0"/>
        <v>94</v>
      </c>
      <c r="V3" s="92">
        <f t="shared" si="0"/>
        <v>68</v>
      </c>
      <c r="W3" s="92">
        <f t="shared" si="0"/>
        <v>75</v>
      </c>
      <c r="X3" s="92">
        <f t="shared" si="0"/>
        <v>100</v>
      </c>
      <c r="Y3" s="92">
        <f t="shared" si="0"/>
        <v>128</v>
      </c>
      <c r="Z3" s="92">
        <f t="shared" si="0"/>
        <v>144</v>
      </c>
      <c r="AA3" s="92">
        <f t="shared" si="0"/>
        <v>127</v>
      </c>
      <c r="AB3" s="92">
        <f t="shared" si="0"/>
        <v>97</v>
      </c>
      <c r="AC3" s="92">
        <f t="shared" si="0"/>
        <v>80</v>
      </c>
      <c r="AD3" s="92">
        <f t="shared" si="0"/>
        <v>81</v>
      </c>
      <c r="AE3" s="92">
        <f t="shared" si="0"/>
        <v>45</v>
      </c>
      <c r="AF3" s="92">
        <f t="shared" si="0"/>
        <v>66</v>
      </c>
      <c r="AG3" s="92">
        <f t="shared" si="0"/>
        <v>96</v>
      </c>
      <c r="AH3" s="92">
        <f t="shared" si="0"/>
        <v>49</v>
      </c>
      <c r="AI3" s="92">
        <f t="shared" si="0"/>
        <v>54</v>
      </c>
      <c r="AJ3" s="92">
        <f t="shared" si="0"/>
        <v>67</v>
      </c>
      <c r="AK3" s="92">
        <f t="shared" si="0"/>
        <v>87</v>
      </c>
      <c r="AL3" s="92">
        <f t="shared" si="0"/>
        <v>127</v>
      </c>
      <c r="AM3" s="92">
        <f t="shared" si="0"/>
        <v>156</v>
      </c>
      <c r="AN3" s="92">
        <f t="shared" si="0"/>
        <v>179</v>
      </c>
      <c r="AO3" s="92">
        <f t="shared" si="0"/>
        <v>194</v>
      </c>
      <c r="AP3" s="92">
        <f t="shared" si="0"/>
        <v>86</v>
      </c>
      <c r="AQ3" s="92">
        <f t="shared" si="0"/>
        <v>63</v>
      </c>
      <c r="AR3" s="92">
        <f t="shared" si="0"/>
        <v>121</v>
      </c>
      <c r="AS3" s="92">
        <f t="shared" si="0"/>
        <v>122</v>
      </c>
      <c r="AU3" s="92">
        <f>SUM(J3:U3)</f>
        <v>1081</v>
      </c>
      <c r="AV3" s="92">
        <f>SUM(V3:AG3)</f>
        <v>1107</v>
      </c>
      <c r="AW3" s="92">
        <f>SUM(AH3:AS3)</f>
        <v>1305</v>
      </c>
    </row>
    <row r="4" spans="1:49" ht="15" customHeight="1" x14ac:dyDescent="0.35">
      <c r="A4" s="16" t="s">
        <v>17</v>
      </c>
      <c r="B4" s="17" t="s">
        <v>0</v>
      </c>
      <c r="C4" s="16"/>
      <c r="D4" s="180">
        <v>15</v>
      </c>
      <c r="E4" s="180">
        <v>30.5</v>
      </c>
      <c r="F4" s="180">
        <v>11.5</v>
      </c>
      <c r="G4" s="74">
        <f>SUM(D4:F4)</f>
        <v>57</v>
      </c>
      <c r="H4" s="75">
        <f>SUM(J4:AS4)/7.5</f>
        <v>57.06666666666667</v>
      </c>
      <c r="I4" s="98">
        <f>H4/G4</f>
        <v>1.0011695906432749</v>
      </c>
      <c r="J4" s="46">
        <f t="shared" ref="J4:AS4" si="1">SUM(J5:J19)</f>
        <v>2</v>
      </c>
      <c r="K4" s="46">
        <f t="shared" si="1"/>
        <v>8</v>
      </c>
      <c r="L4" s="46">
        <f t="shared" si="1"/>
        <v>38</v>
      </c>
      <c r="M4" s="46">
        <f t="shared" si="1"/>
        <v>44</v>
      </c>
      <c r="N4" s="46">
        <f t="shared" si="1"/>
        <v>44</v>
      </c>
      <c r="O4" s="46">
        <f t="shared" si="1"/>
        <v>0</v>
      </c>
      <c r="P4" s="46">
        <f t="shared" si="1"/>
        <v>0</v>
      </c>
      <c r="Q4" s="46">
        <f t="shared" si="1"/>
        <v>5</v>
      </c>
      <c r="R4" s="46">
        <f t="shared" si="1"/>
        <v>9</v>
      </c>
      <c r="S4" s="46">
        <f t="shared" si="1"/>
        <v>0</v>
      </c>
      <c r="T4" s="46">
        <f t="shared" si="1"/>
        <v>22</v>
      </c>
      <c r="U4" s="46">
        <f t="shared" si="1"/>
        <v>31</v>
      </c>
      <c r="V4" s="46">
        <f t="shared" si="1"/>
        <v>4</v>
      </c>
      <c r="W4" s="46">
        <f t="shared" si="1"/>
        <v>7</v>
      </c>
      <c r="X4" s="46">
        <f t="shared" si="1"/>
        <v>11</v>
      </c>
      <c r="Y4" s="46">
        <f t="shared" si="1"/>
        <v>7</v>
      </c>
      <c r="Z4" s="46">
        <f t="shared" si="1"/>
        <v>4</v>
      </c>
      <c r="AA4" s="46">
        <f t="shared" si="1"/>
        <v>2</v>
      </c>
      <c r="AB4" s="46">
        <f t="shared" si="1"/>
        <v>4</v>
      </c>
      <c r="AC4" s="46">
        <f t="shared" si="1"/>
        <v>14</v>
      </c>
      <c r="AD4" s="46">
        <f t="shared" si="1"/>
        <v>22</v>
      </c>
      <c r="AE4" s="46">
        <f t="shared" si="1"/>
        <v>5</v>
      </c>
      <c r="AF4" s="46">
        <f t="shared" si="1"/>
        <v>23</v>
      </c>
      <c r="AG4" s="46">
        <f t="shared" si="1"/>
        <v>26</v>
      </c>
      <c r="AH4" s="46">
        <f t="shared" si="1"/>
        <v>8</v>
      </c>
      <c r="AI4" s="46">
        <f t="shared" si="1"/>
        <v>10</v>
      </c>
      <c r="AJ4" s="46">
        <f t="shared" si="1"/>
        <v>14</v>
      </c>
      <c r="AK4" s="46">
        <f t="shared" si="1"/>
        <v>8</v>
      </c>
      <c r="AL4" s="46">
        <f t="shared" si="1"/>
        <v>10</v>
      </c>
      <c r="AM4" s="46">
        <f t="shared" si="1"/>
        <v>1</v>
      </c>
      <c r="AN4" s="46">
        <f t="shared" si="1"/>
        <v>8</v>
      </c>
      <c r="AO4" s="46">
        <f t="shared" si="1"/>
        <v>6</v>
      </c>
      <c r="AP4" s="46">
        <f t="shared" si="1"/>
        <v>17</v>
      </c>
      <c r="AQ4" s="46">
        <f t="shared" si="1"/>
        <v>2</v>
      </c>
      <c r="AR4" s="46">
        <f t="shared" si="1"/>
        <v>6</v>
      </c>
      <c r="AS4" s="46">
        <f t="shared" si="1"/>
        <v>6</v>
      </c>
      <c r="AU4" s="46">
        <f>SUM(J4:U4)</f>
        <v>203</v>
      </c>
      <c r="AV4" s="46">
        <f>SUM(V4:AG4)</f>
        <v>129</v>
      </c>
      <c r="AW4" s="46">
        <f>SUM(AH4:AS4)</f>
        <v>96</v>
      </c>
    </row>
    <row r="5" spans="1:49" ht="15" customHeight="1" x14ac:dyDescent="0.3">
      <c r="A5" s="6"/>
      <c r="B5" s="12" t="s">
        <v>66</v>
      </c>
      <c r="C5" s="13" t="s">
        <v>23</v>
      </c>
      <c r="D5" s="7"/>
      <c r="E5" s="55"/>
      <c r="F5" s="99" t="s">
        <v>148</v>
      </c>
      <c r="G5" s="96">
        <f>G4/G$3</f>
        <v>0.12258064516129032</v>
      </c>
      <c r="H5" s="97">
        <f>H4/H$3</f>
        <v>0.12253077583738907</v>
      </c>
      <c r="I5" s="56"/>
      <c r="J5" s="181"/>
      <c r="K5" s="181"/>
      <c r="L5" s="182">
        <v>2</v>
      </c>
      <c r="M5" s="183">
        <v>2</v>
      </c>
      <c r="N5" s="183">
        <v>2</v>
      </c>
      <c r="O5" s="183"/>
      <c r="P5" s="183"/>
      <c r="Q5" s="183"/>
      <c r="R5" s="183"/>
      <c r="S5" s="183"/>
      <c r="T5" s="183">
        <v>2</v>
      </c>
      <c r="U5" s="181">
        <v>1</v>
      </c>
      <c r="V5" s="182">
        <v>1</v>
      </c>
      <c r="W5" s="183">
        <v>1</v>
      </c>
      <c r="X5" s="183"/>
      <c r="Y5" s="183"/>
      <c r="Z5" s="182"/>
      <c r="AA5" s="183"/>
      <c r="AB5" s="183"/>
      <c r="AC5" s="183"/>
      <c r="AD5" s="183"/>
      <c r="AE5" s="183"/>
      <c r="AF5" s="183"/>
      <c r="AG5" s="181"/>
      <c r="AH5" s="182"/>
      <c r="AI5" s="183">
        <v>2</v>
      </c>
      <c r="AJ5" s="183">
        <v>3</v>
      </c>
      <c r="AK5" s="183">
        <v>3</v>
      </c>
      <c r="AL5" s="183"/>
      <c r="AM5" s="183"/>
      <c r="AN5" s="183"/>
      <c r="AO5" s="183"/>
      <c r="AP5" s="183"/>
      <c r="AQ5" s="183"/>
      <c r="AR5" s="183"/>
      <c r="AS5" s="183"/>
      <c r="AU5" s="34">
        <f t="shared" ref="AU5:AU48" si="2">SUM(J5:U5)</f>
        <v>9</v>
      </c>
      <c r="AV5" s="34">
        <f t="shared" ref="AV5:AV48" si="3">SUM(V5:AG5)</f>
        <v>2</v>
      </c>
      <c r="AW5" s="34">
        <f t="shared" ref="AW5:AW48" si="4">SUM(AH5:AS5)</f>
        <v>8</v>
      </c>
    </row>
    <row r="6" spans="1:49" ht="15" customHeight="1" x14ac:dyDescent="0.35">
      <c r="A6" s="6"/>
      <c r="B6" s="12" t="s">
        <v>65</v>
      </c>
      <c r="C6" s="13" t="s">
        <v>24</v>
      </c>
      <c r="D6" s="7"/>
      <c r="E6" s="8"/>
      <c r="F6" s="8"/>
      <c r="G6" s="76"/>
      <c r="H6" s="56"/>
      <c r="I6" s="56"/>
      <c r="J6" s="181"/>
      <c r="K6" s="181">
        <v>2</v>
      </c>
      <c r="L6" s="182">
        <v>2</v>
      </c>
      <c r="M6" s="183">
        <v>2</v>
      </c>
      <c r="N6" s="183">
        <v>2</v>
      </c>
      <c r="O6" s="183"/>
      <c r="P6" s="183"/>
      <c r="Q6" s="183"/>
      <c r="R6" s="183"/>
      <c r="S6" s="183"/>
      <c r="T6" s="183">
        <v>2</v>
      </c>
      <c r="U6" s="181">
        <v>2</v>
      </c>
      <c r="V6" s="182"/>
      <c r="W6" s="183"/>
      <c r="X6" s="183"/>
      <c r="Y6" s="183"/>
      <c r="Z6" s="182"/>
      <c r="AA6" s="183"/>
      <c r="AB6" s="183"/>
      <c r="AC6" s="183"/>
      <c r="AD6" s="183"/>
      <c r="AE6" s="183"/>
      <c r="AF6" s="183"/>
      <c r="AG6" s="181"/>
      <c r="AH6" s="182"/>
      <c r="AI6" s="183">
        <v>2</v>
      </c>
      <c r="AJ6" s="183">
        <v>3</v>
      </c>
      <c r="AK6" s="183">
        <v>3</v>
      </c>
      <c r="AL6" s="183"/>
      <c r="AM6" s="183"/>
      <c r="AN6" s="183"/>
      <c r="AO6" s="183"/>
      <c r="AP6" s="183"/>
      <c r="AQ6" s="183"/>
      <c r="AR6" s="183"/>
      <c r="AS6" s="183"/>
      <c r="AU6" s="34">
        <f t="shared" si="2"/>
        <v>12</v>
      </c>
      <c r="AV6" s="34">
        <f t="shared" si="3"/>
        <v>0</v>
      </c>
      <c r="AW6" s="34">
        <f t="shared" si="4"/>
        <v>8</v>
      </c>
    </row>
    <row r="7" spans="1:49" ht="15" customHeight="1" x14ac:dyDescent="0.35">
      <c r="A7" s="72" t="s">
        <v>104</v>
      </c>
      <c r="B7" s="58" t="s">
        <v>64</v>
      </c>
      <c r="C7" s="59" t="s">
        <v>25</v>
      </c>
      <c r="D7" s="60"/>
      <c r="E7" s="61"/>
      <c r="F7" s="61"/>
      <c r="G7" s="101"/>
      <c r="H7" s="62"/>
      <c r="I7" s="62"/>
      <c r="J7" s="184"/>
      <c r="K7" s="184">
        <v>2</v>
      </c>
      <c r="L7" s="185"/>
      <c r="M7" s="186"/>
      <c r="N7" s="186">
        <v>2</v>
      </c>
      <c r="O7" s="186"/>
      <c r="P7" s="186"/>
      <c r="Q7" s="186"/>
      <c r="R7" s="186"/>
      <c r="S7" s="186"/>
      <c r="T7" s="186">
        <v>2</v>
      </c>
      <c r="U7" s="184">
        <v>2</v>
      </c>
      <c r="V7" s="185"/>
      <c r="W7" s="186"/>
      <c r="X7" s="186">
        <v>2</v>
      </c>
      <c r="Y7" s="186"/>
      <c r="Z7" s="185">
        <v>2</v>
      </c>
      <c r="AA7" s="186"/>
      <c r="AB7" s="186">
        <v>2</v>
      </c>
      <c r="AC7" s="186"/>
      <c r="AD7" s="186">
        <v>2</v>
      </c>
      <c r="AE7" s="186"/>
      <c r="AF7" s="186"/>
      <c r="AG7" s="184">
        <v>2</v>
      </c>
      <c r="AH7" s="185">
        <v>2</v>
      </c>
      <c r="AI7" s="186">
        <v>2</v>
      </c>
      <c r="AJ7" s="186"/>
      <c r="AK7" s="186"/>
      <c r="AL7" s="186"/>
      <c r="AM7" s="186"/>
      <c r="AN7" s="186"/>
      <c r="AO7" s="186"/>
      <c r="AP7" s="186">
        <v>2</v>
      </c>
      <c r="AQ7" s="186"/>
      <c r="AR7" s="186">
        <v>2</v>
      </c>
      <c r="AS7" s="186">
        <v>2</v>
      </c>
      <c r="AU7" s="65">
        <f t="shared" si="2"/>
        <v>8</v>
      </c>
      <c r="AV7" s="65">
        <f t="shared" si="3"/>
        <v>10</v>
      </c>
      <c r="AW7" s="65">
        <f t="shared" si="4"/>
        <v>10</v>
      </c>
    </row>
    <row r="8" spans="1:49" ht="15" customHeight="1" x14ac:dyDescent="0.35">
      <c r="A8" s="72" t="s">
        <v>112</v>
      </c>
      <c r="B8" s="12" t="s">
        <v>63</v>
      </c>
      <c r="C8" s="13" t="s">
        <v>42</v>
      </c>
      <c r="D8" s="7"/>
      <c r="E8" s="8"/>
      <c r="F8" s="8"/>
      <c r="G8" s="76"/>
      <c r="H8" s="56"/>
      <c r="I8" s="56"/>
      <c r="J8" s="181"/>
      <c r="K8" s="181">
        <v>2</v>
      </c>
      <c r="L8" s="181">
        <v>2</v>
      </c>
      <c r="M8" s="181">
        <v>2</v>
      </c>
      <c r="N8" s="183">
        <v>2</v>
      </c>
      <c r="O8" s="183"/>
      <c r="P8" s="183"/>
      <c r="Q8" s="183"/>
      <c r="R8" s="183"/>
      <c r="S8" s="183"/>
      <c r="T8" s="183">
        <v>2</v>
      </c>
      <c r="U8" s="181">
        <v>2</v>
      </c>
      <c r="V8" s="182"/>
      <c r="W8" s="182">
        <v>2</v>
      </c>
      <c r="X8" s="183"/>
      <c r="Y8" s="183"/>
      <c r="Z8" s="183"/>
      <c r="AA8" s="183"/>
      <c r="AB8" s="183"/>
      <c r="AC8" s="183"/>
      <c r="AD8" s="183"/>
      <c r="AE8" s="183"/>
      <c r="AF8" s="183">
        <v>2</v>
      </c>
      <c r="AG8" s="181">
        <v>2</v>
      </c>
      <c r="AH8" s="182"/>
      <c r="AI8" s="182"/>
      <c r="AJ8" s="183"/>
      <c r="AK8" s="183"/>
      <c r="AL8" s="183"/>
      <c r="AM8" s="183"/>
      <c r="AN8" s="183"/>
      <c r="AO8" s="183"/>
      <c r="AP8" s="183"/>
      <c r="AQ8" s="183"/>
      <c r="AR8" s="183"/>
      <c r="AS8" s="183"/>
      <c r="AU8" s="34">
        <f t="shared" si="2"/>
        <v>12</v>
      </c>
      <c r="AV8" s="34">
        <f t="shared" si="3"/>
        <v>6</v>
      </c>
      <c r="AW8" s="34">
        <f t="shared" si="4"/>
        <v>0</v>
      </c>
    </row>
    <row r="9" spans="1:49" ht="15" customHeight="1" x14ac:dyDescent="0.35">
      <c r="A9" s="72" t="s">
        <v>113</v>
      </c>
      <c r="B9" s="12" t="s">
        <v>67</v>
      </c>
      <c r="C9" s="13" t="s">
        <v>26</v>
      </c>
      <c r="D9" s="7"/>
      <c r="E9" s="8"/>
      <c r="F9" s="8"/>
      <c r="G9" s="76"/>
      <c r="H9" s="56"/>
      <c r="I9" s="56"/>
      <c r="J9" s="187"/>
      <c r="K9" s="187"/>
      <c r="L9" s="187">
        <v>5</v>
      </c>
      <c r="M9" s="187">
        <v>5</v>
      </c>
      <c r="N9" s="183"/>
      <c r="O9" s="183"/>
      <c r="P9" s="183"/>
      <c r="Q9" s="183"/>
      <c r="R9" s="183"/>
      <c r="S9" s="183"/>
      <c r="T9" s="183">
        <v>2</v>
      </c>
      <c r="U9" s="181">
        <v>2</v>
      </c>
      <c r="V9" s="183"/>
      <c r="W9" s="183"/>
      <c r="X9" s="183"/>
      <c r="Y9" s="183"/>
      <c r="Z9" s="183"/>
      <c r="AA9" s="183"/>
      <c r="AB9" s="183"/>
      <c r="AC9" s="183">
        <v>2</v>
      </c>
      <c r="AD9" s="183">
        <v>4</v>
      </c>
      <c r="AE9" s="183"/>
      <c r="AF9" s="183"/>
      <c r="AG9" s="188"/>
      <c r="AH9" s="183"/>
      <c r="AI9" s="183"/>
      <c r="AJ9" s="183"/>
      <c r="AK9" s="183"/>
      <c r="AL9" s="183"/>
      <c r="AM9" s="183"/>
      <c r="AN9" s="183"/>
      <c r="AO9" s="183">
        <v>2</v>
      </c>
      <c r="AP9" s="183">
        <v>2</v>
      </c>
      <c r="AQ9" s="183"/>
      <c r="AR9" s="183"/>
      <c r="AS9" s="183"/>
      <c r="AU9" s="34">
        <f t="shared" si="2"/>
        <v>14</v>
      </c>
      <c r="AV9" s="34">
        <f t="shared" si="3"/>
        <v>6</v>
      </c>
      <c r="AW9" s="34">
        <f t="shared" si="4"/>
        <v>4</v>
      </c>
    </row>
    <row r="10" spans="1:49" ht="15" customHeight="1" x14ac:dyDescent="0.35">
      <c r="A10" s="72" t="s">
        <v>113</v>
      </c>
      <c r="B10" s="12" t="s">
        <v>68</v>
      </c>
      <c r="C10" s="13" t="s">
        <v>59</v>
      </c>
      <c r="D10" s="7"/>
      <c r="E10" s="8"/>
      <c r="F10" s="8"/>
      <c r="G10" s="76"/>
      <c r="H10" s="56"/>
      <c r="I10" s="56"/>
      <c r="J10" s="187">
        <v>2</v>
      </c>
      <c r="K10" s="187">
        <v>2</v>
      </c>
      <c r="L10" s="187"/>
      <c r="M10" s="187"/>
      <c r="N10" s="183"/>
      <c r="O10" s="183"/>
      <c r="P10" s="183"/>
      <c r="Q10" s="183"/>
      <c r="R10" s="183"/>
      <c r="S10" s="183"/>
      <c r="T10" s="183"/>
      <c r="U10" s="181"/>
      <c r="V10" s="183">
        <v>1</v>
      </c>
      <c r="W10" s="183">
        <v>2</v>
      </c>
      <c r="X10" s="183">
        <v>1</v>
      </c>
      <c r="Y10" s="183"/>
      <c r="Z10" s="183">
        <v>1</v>
      </c>
      <c r="AA10" s="183"/>
      <c r="AB10" s="183">
        <v>1</v>
      </c>
      <c r="AC10" s="183"/>
      <c r="AD10" s="183">
        <v>1</v>
      </c>
      <c r="AE10" s="183"/>
      <c r="AF10" s="183"/>
      <c r="AG10" s="181">
        <v>1</v>
      </c>
      <c r="AH10" s="183">
        <v>1</v>
      </c>
      <c r="AI10" s="183">
        <v>1</v>
      </c>
      <c r="AJ10" s="183"/>
      <c r="AK10" s="183"/>
      <c r="AL10" s="183"/>
      <c r="AM10" s="183"/>
      <c r="AN10" s="183"/>
      <c r="AO10" s="183"/>
      <c r="AP10" s="183"/>
      <c r="AQ10" s="183"/>
      <c r="AR10" s="183"/>
      <c r="AS10" s="183"/>
      <c r="AU10" s="34">
        <f t="shared" si="2"/>
        <v>4</v>
      </c>
      <c r="AV10" s="34">
        <f t="shared" si="3"/>
        <v>8</v>
      </c>
      <c r="AW10" s="34">
        <f t="shared" si="4"/>
        <v>2</v>
      </c>
    </row>
    <row r="11" spans="1:49" ht="15" customHeight="1" x14ac:dyDescent="0.35">
      <c r="A11" s="72" t="s">
        <v>114</v>
      </c>
      <c r="B11" s="12" t="s">
        <v>69</v>
      </c>
      <c r="C11" s="13" t="s">
        <v>60</v>
      </c>
      <c r="D11" s="7"/>
      <c r="E11" s="8"/>
      <c r="F11" s="8"/>
      <c r="G11" s="76"/>
      <c r="H11" s="56"/>
      <c r="I11" s="56"/>
      <c r="J11" s="187"/>
      <c r="K11" s="187"/>
      <c r="L11" s="187"/>
      <c r="M11" s="187">
        <v>5</v>
      </c>
      <c r="N11" s="183">
        <v>6</v>
      </c>
      <c r="O11" s="183"/>
      <c r="P11" s="183"/>
      <c r="Q11" s="183"/>
      <c r="R11" s="183"/>
      <c r="S11" s="183"/>
      <c r="T11" s="187">
        <v>1</v>
      </c>
      <c r="U11" s="187">
        <v>2</v>
      </c>
      <c r="V11" s="187"/>
      <c r="W11" s="183"/>
      <c r="X11" s="183">
        <v>7</v>
      </c>
      <c r="Y11" s="183">
        <v>7</v>
      </c>
      <c r="Z11" s="183"/>
      <c r="AA11" s="183"/>
      <c r="AB11" s="183"/>
      <c r="AC11" s="183"/>
      <c r="AD11" s="183"/>
      <c r="AE11" s="183"/>
      <c r="AF11" s="187"/>
      <c r="AG11" s="187"/>
      <c r="AH11" s="188"/>
      <c r="AI11" s="188"/>
      <c r="AJ11" s="183">
        <v>2</v>
      </c>
      <c r="AK11" s="183"/>
      <c r="AL11" s="183">
        <v>2</v>
      </c>
      <c r="AM11" s="183"/>
      <c r="AN11" s="183">
        <v>2</v>
      </c>
      <c r="AO11" s="183"/>
      <c r="AP11" s="183">
        <v>2</v>
      </c>
      <c r="AQ11" s="183">
        <v>2</v>
      </c>
      <c r="AR11" s="183">
        <v>2</v>
      </c>
      <c r="AS11" s="183">
        <v>2</v>
      </c>
      <c r="AU11" s="34">
        <f t="shared" si="2"/>
        <v>14</v>
      </c>
      <c r="AV11" s="34">
        <f t="shared" si="3"/>
        <v>14</v>
      </c>
      <c r="AW11" s="34">
        <f t="shared" si="4"/>
        <v>14</v>
      </c>
    </row>
    <row r="12" spans="1:49" ht="15" customHeight="1" x14ac:dyDescent="0.35">
      <c r="A12" s="72" t="s">
        <v>109</v>
      </c>
      <c r="B12" s="58" t="s">
        <v>70</v>
      </c>
      <c r="C12" s="59" t="s">
        <v>58</v>
      </c>
      <c r="D12" s="60"/>
      <c r="E12" s="61"/>
      <c r="F12" s="61"/>
      <c r="G12" s="77"/>
      <c r="H12" s="62"/>
      <c r="I12" s="62"/>
      <c r="J12" s="184"/>
      <c r="K12" s="184"/>
      <c r="L12" s="184">
        <v>6</v>
      </c>
      <c r="M12" s="184">
        <v>6</v>
      </c>
      <c r="N12" s="186">
        <v>6</v>
      </c>
      <c r="O12" s="186"/>
      <c r="P12" s="186"/>
      <c r="Q12" s="186"/>
      <c r="R12" s="186"/>
      <c r="S12" s="186"/>
      <c r="T12" s="184"/>
      <c r="U12" s="184"/>
      <c r="V12" s="184">
        <v>2</v>
      </c>
      <c r="W12" s="186">
        <v>2</v>
      </c>
      <c r="X12" s="186"/>
      <c r="Y12" s="186"/>
      <c r="Z12" s="186"/>
      <c r="AA12" s="186"/>
      <c r="AB12" s="186"/>
      <c r="AC12" s="186"/>
      <c r="AD12" s="186"/>
      <c r="AE12" s="186"/>
      <c r="AF12" s="184"/>
      <c r="AG12" s="184"/>
      <c r="AH12" s="185"/>
      <c r="AI12" s="185"/>
      <c r="AJ12" s="186"/>
      <c r="AK12" s="186"/>
      <c r="AL12" s="186"/>
      <c r="AM12" s="186"/>
      <c r="AN12" s="186"/>
      <c r="AO12" s="186"/>
      <c r="AP12" s="186"/>
      <c r="AQ12" s="186"/>
      <c r="AR12" s="186"/>
      <c r="AS12" s="186"/>
      <c r="AU12" s="65">
        <f t="shared" si="2"/>
        <v>18</v>
      </c>
      <c r="AV12" s="65">
        <f t="shared" si="3"/>
        <v>4</v>
      </c>
      <c r="AW12" s="65">
        <f t="shared" si="4"/>
        <v>0</v>
      </c>
    </row>
    <row r="13" spans="1:49" ht="15" customHeight="1" x14ac:dyDescent="0.35">
      <c r="A13" s="72" t="s">
        <v>115</v>
      </c>
      <c r="B13" s="12" t="s">
        <v>71</v>
      </c>
      <c r="C13" s="13" t="s">
        <v>27</v>
      </c>
      <c r="D13" s="7"/>
      <c r="E13" s="8"/>
      <c r="F13" s="8"/>
      <c r="G13" s="76"/>
      <c r="H13" s="56"/>
      <c r="I13" s="56"/>
      <c r="J13" s="189"/>
      <c r="K13" s="189"/>
      <c r="L13" s="189">
        <v>5</v>
      </c>
      <c r="M13" s="189">
        <v>5</v>
      </c>
      <c r="N13" s="189">
        <v>5</v>
      </c>
      <c r="O13" s="183"/>
      <c r="P13" s="183"/>
      <c r="Q13" s="183"/>
      <c r="R13" s="183"/>
      <c r="S13" s="183"/>
      <c r="T13" s="189">
        <v>5</v>
      </c>
      <c r="U13" s="189">
        <v>5</v>
      </c>
      <c r="V13" s="189"/>
      <c r="W13" s="189"/>
      <c r="X13" s="183"/>
      <c r="Y13" s="183"/>
      <c r="Z13" s="183"/>
      <c r="AA13" s="183"/>
      <c r="AB13" s="183"/>
      <c r="AC13" s="183">
        <v>4</v>
      </c>
      <c r="AD13" s="183">
        <v>4</v>
      </c>
      <c r="AE13" s="183"/>
      <c r="AF13" s="189">
        <v>5</v>
      </c>
      <c r="AG13" s="189">
        <v>5</v>
      </c>
      <c r="AH13" s="189"/>
      <c r="AI13" s="183"/>
      <c r="AJ13" s="183">
        <v>2</v>
      </c>
      <c r="AK13" s="183"/>
      <c r="AL13" s="183">
        <v>2</v>
      </c>
      <c r="AM13" s="183"/>
      <c r="AN13" s="183">
        <v>2</v>
      </c>
      <c r="AO13" s="183"/>
      <c r="AP13" s="183">
        <v>2</v>
      </c>
      <c r="AQ13" s="183"/>
      <c r="AR13" s="183"/>
      <c r="AS13" s="183"/>
      <c r="AU13" s="34">
        <f t="shared" si="2"/>
        <v>25</v>
      </c>
      <c r="AV13" s="34">
        <f t="shared" si="3"/>
        <v>18</v>
      </c>
      <c r="AW13" s="34">
        <f t="shared" si="4"/>
        <v>8</v>
      </c>
    </row>
    <row r="14" spans="1:49" ht="15" customHeight="1" x14ac:dyDescent="0.35">
      <c r="A14" s="72" t="s">
        <v>112</v>
      </c>
      <c r="B14" s="12" t="s">
        <v>72</v>
      </c>
      <c r="C14" s="13" t="s">
        <v>28</v>
      </c>
      <c r="D14" s="7"/>
      <c r="E14" s="8"/>
      <c r="F14" s="8"/>
      <c r="G14" s="76"/>
      <c r="H14" s="56"/>
      <c r="I14" s="56"/>
      <c r="J14" s="187"/>
      <c r="K14" s="187"/>
      <c r="L14" s="187">
        <v>5</v>
      </c>
      <c r="M14" s="187">
        <v>5</v>
      </c>
      <c r="N14" s="187">
        <v>5</v>
      </c>
      <c r="O14" s="183"/>
      <c r="P14" s="183"/>
      <c r="Q14" s="183">
        <v>5</v>
      </c>
      <c r="R14" s="183">
        <v>5</v>
      </c>
      <c r="S14" s="183"/>
      <c r="T14" s="187">
        <v>5</v>
      </c>
      <c r="U14" s="187">
        <v>5</v>
      </c>
      <c r="V14" s="187"/>
      <c r="W14" s="183"/>
      <c r="X14" s="183"/>
      <c r="Y14" s="183"/>
      <c r="Z14" s="183"/>
      <c r="AA14" s="183"/>
      <c r="AB14" s="183"/>
      <c r="AC14" s="183">
        <v>4</v>
      </c>
      <c r="AD14" s="183">
        <v>4</v>
      </c>
      <c r="AE14" s="183"/>
      <c r="AF14" s="187">
        <v>5</v>
      </c>
      <c r="AG14" s="187">
        <v>5</v>
      </c>
      <c r="AH14" s="183"/>
      <c r="AI14" s="183"/>
      <c r="AJ14" s="183">
        <v>2</v>
      </c>
      <c r="AK14" s="183"/>
      <c r="AL14" s="183">
        <v>2</v>
      </c>
      <c r="AM14" s="183"/>
      <c r="AN14" s="183">
        <v>2</v>
      </c>
      <c r="AO14" s="183"/>
      <c r="AP14" s="183">
        <v>2</v>
      </c>
      <c r="AQ14" s="183"/>
      <c r="AR14" s="183"/>
      <c r="AS14" s="183"/>
      <c r="AU14" s="34">
        <f t="shared" si="2"/>
        <v>35</v>
      </c>
      <c r="AV14" s="34">
        <f t="shared" si="3"/>
        <v>18</v>
      </c>
      <c r="AW14" s="34">
        <f t="shared" si="4"/>
        <v>8</v>
      </c>
    </row>
    <row r="15" spans="1:49" ht="15" customHeight="1" x14ac:dyDescent="0.35">
      <c r="A15" s="72" t="s">
        <v>116</v>
      </c>
      <c r="B15" s="12" t="s">
        <v>73</v>
      </c>
      <c r="C15" s="14" t="s">
        <v>29</v>
      </c>
      <c r="D15" s="7"/>
      <c r="E15" s="8"/>
      <c r="F15" s="8"/>
      <c r="G15" s="76"/>
      <c r="H15" s="56"/>
      <c r="I15" s="56"/>
      <c r="J15" s="187"/>
      <c r="K15" s="187"/>
      <c r="L15" s="187">
        <v>2</v>
      </c>
      <c r="M15" s="187">
        <v>3</v>
      </c>
      <c r="N15" s="187">
        <v>3</v>
      </c>
      <c r="O15" s="183"/>
      <c r="P15" s="183"/>
      <c r="Q15" s="183"/>
      <c r="R15" s="183"/>
      <c r="S15" s="183"/>
      <c r="T15" s="187">
        <v>1</v>
      </c>
      <c r="U15" s="187">
        <v>2</v>
      </c>
      <c r="V15" s="187"/>
      <c r="W15" s="187"/>
      <c r="X15" s="183"/>
      <c r="Y15" s="183"/>
      <c r="Z15" s="183"/>
      <c r="AA15" s="183"/>
      <c r="AB15" s="183"/>
      <c r="AC15" s="183">
        <v>4</v>
      </c>
      <c r="AD15" s="183">
        <v>4</v>
      </c>
      <c r="AE15" s="183"/>
      <c r="AF15" s="187">
        <v>5</v>
      </c>
      <c r="AG15" s="187">
        <v>5</v>
      </c>
      <c r="AH15" s="187">
        <v>2</v>
      </c>
      <c r="AI15" s="183"/>
      <c r="AJ15" s="183">
        <v>2</v>
      </c>
      <c r="AK15" s="183"/>
      <c r="AL15" s="183">
        <v>2</v>
      </c>
      <c r="AM15" s="183"/>
      <c r="AN15" s="183">
        <v>2</v>
      </c>
      <c r="AO15" s="183"/>
      <c r="AP15" s="183">
        <v>2</v>
      </c>
      <c r="AQ15" s="183"/>
      <c r="AR15" s="183"/>
      <c r="AS15" s="183"/>
      <c r="AU15" s="34">
        <f t="shared" si="2"/>
        <v>11</v>
      </c>
      <c r="AV15" s="34">
        <f t="shared" si="3"/>
        <v>18</v>
      </c>
      <c r="AW15" s="34">
        <f t="shared" si="4"/>
        <v>10</v>
      </c>
    </row>
    <row r="16" spans="1:49" ht="15" customHeight="1" x14ac:dyDescent="0.35">
      <c r="A16" s="6"/>
      <c r="B16" s="12" t="s">
        <v>74</v>
      </c>
      <c r="C16" s="14" t="s">
        <v>30</v>
      </c>
      <c r="D16" s="7"/>
      <c r="E16" s="8"/>
      <c r="F16" s="8"/>
      <c r="G16" s="76"/>
      <c r="H16" s="56"/>
      <c r="I16" s="56"/>
      <c r="J16" s="183"/>
      <c r="K16" s="183"/>
      <c r="L16" s="187"/>
      <c r="M16" s="187"/>
      <c r="N16" s="183"/>
      <c r="O16" s="183"/>
      <c r="P16" s="183"/>
      <c r="Q16" s="183"/>
      <c r="R16" s="183"/>
      <c r="S16" s="183"/>
      <c r="T16" s="187"/>
      <c r="U16" s="187"/>
      <c r="V16" s="187"/>
      <c r="W16" s="183"/>
      <c r="X16" s="183"/>
      <c r="Y16" s="183"/>
      <c r="Z16" s="183"/>
      <c r="AA16" s="183"/>
      <c r="AB16" s="183"/>
      <c r="AC16" s="183"/>
      <c r="AD16" s="183"/>
      <c r="AE16" s="183"/>
      <c r="AF16" s="187"/>
      <c r="AG16" s="187"/>
      <c r="AH16" s="187"/>
      <c r="AI16" s="183"/>
      <c r="AJ16" s="183"/>
      <c r="AK16" s="183">
        <v>2</v>
      </c>
      <c r="AL16" s="183">
        <v>2</v>
      </c>
      <c r="AM16" s="183"/>
      <c r="AN16" s="183"/>
      <c r="AO16" s="183">
        <v>2</v>
      </c>
      <c r="AP16" s="183">
        <v>3</v>
      </c>
      <c r="AQ16" s="183"/>
      <c r="AR16" s="183"/>
      <c r="AS16" s="183"/>
      <c r="AU16" s="34">
        <f t="shared" si="2"/>
        <v>0</v>
      </c>
      <c r="AV16" s="34">
        <f t="shared" si="3"/>
        <v>0</v>
      </c>
      <c r="AW16" s="34">
        <f t="shared" si="4"/>
        <v>9</v>
      </c>
    </row>
    <row r="17" spans="1:49" ht="15" customHeight="1" x14ac:dyDescent="0.35">
      <c r="A17" s="6"/>
      <c r="B17" s="12" t="s">
        <v>75</v>
      </c>
      <c r="C17" s="14" t="s">
        <v>31</v>
      </c>
      <c r="D17" s="7"/>
      <c r="E17" s="8"/>
      <c r="F17" s="8"/>
      <c r="G17" s="76"/>
      <c r="H17" s="56"/>
      <c r="I17" s="56"/>
      <c r="J17" s="183"/>
      <c r="K17" s="183"/>
      <c r="L17" s="187">
        <v>7</v>
      </c>
      <c r="M17" s="187">
        <v>7</v>
      </c>
      <c r="N17" s="187">
        <v>7</v>
      </c>
      <c r="O17" s="183"/>
      <c r="P17" s="183"/>
      <c r="Q17" s="183"/>
      <c r="R17" s="183"/>
      <c r="S17" s="183"/>
      <c r="T17" s="187"/>
      <c r="U17" s="187">
        <v>8</v>
      </c>
      <c r="V17" s="187"/>
      <c r="W17" s="183"/>
      <c r="X17" s="183"/>
      <c r="Y17" s="183"/>
      <c r="Z17" s="183"/>
      <c r="AA17" s="183"/>
      <c r="AB17" s="183"/>
      <c r="AC17" s="183"/>
      <c r="AD17" s="183"/>
      <c r="AE17" s="183">
        <v>4</v>
      </c>
      <c r="AF17" s="187">
        <v>5</v>
      </c>
      <c r="AG17" s="187">
        <v>5</v>
      </c>
      <c r="AH17" s="187">
        <v>1</v>
      </c>
      <c r="AI17" s="183">
        <v>1</v>
      </c>
      <c r="AJ17" s="183"/>
      <c r="AK17" s="183"/>
      <c r="AL17" s="183"/>
      <c r="AM17" s="183">
        <v>1</v>
      </c>
      <c r="AN17" s="183"/>
      <c r="AO17" s="183"/>
      <c r="AP17" s="183"/>
      <c r="AQ17" s="183"/>
      <c r="AR17" s="183"/>
      <c r="AS17" s="183"/>
      <c r="AU17" s="34">
        <f t="shared" si="2"/>
        <v>29</v>
      </c>
      <c r="AV17" s="34">
        <f t="shared" si="3"/>
        <v>14</v>
      </c>
      <c r="AW17" s="34">
        <f t="shared" si="4"/>
        <v>3</v>
      </c>
    </row>
    <row r="18" spans="1:49" ht="15" customHeight="1" x14ac:dyDescent="0.35">
      <c r="A18" s="6"/>
      <c r="B18" s="12" t="s">
        <v>76</v>
      </c>
      <c r="C18" s="13" t="s">
        <v>32</v>
      </c>
      <c r="D18" s="7"/>
      <c r="E18" s="8"/>
      <c r="F18" s="8"/>
      <c r="G18" s="76"/>
      <c r="H18" s="56"/>
      <c r="I18" s="56"/>
      <c r="J18" s="183"/>
      <c r="K18" s="183"/>
      <c r="L18" s="181"/>
      <c r="M18" s="181"/>
      <c r="N18" s="183">
        <v>2</v>
      </c>
      <c r="O18" s="183"/>
      <c r="P18" s="183"/>
      <c r="Q18" s="183"/>
      <c r="R18" s="183">
        <v>2</v>
      </c>
      <c r="S18" s="183"/>
      <c r="T18" s="181"/>
      <c r="U18" s="181"/>
      <c r="V18" s="181"/>
      <c r="W18" s="183"/>
      <c r="X18" s="183">
        <v>1</v>
      </c>
      <c r="Y18" s="183"/>
      <c r="Z18" s="183">
        <v>1</v>
      </c>
      <c r="AA18" s="183"/>
      <c r="AB18" s="183">
        <v>1</v>
      </c>
      <c r="AC18" s="183"/>
      <c r="AD18" s="183">
        <v>1</v>
      </c>
      <c r="AE18" s="183">
        <v>1</v>
      </c>
      <c r="AF18" s="181">
        <v>1</v>
      </c>
      <c r="AG18" s="181">
        <v>1</v>
      </c>
      <c r="AH18" s="181">
        <v>2</v>
      </c>
      <c r="AI18" s="183">
        <v>2</v>
      </c>
      <c r="AJ18" s="183"/>
      <c r="AK18" s="183"/>
      <c r="AL18" s="183"/>
      <c r="AM18" s="183"/>
      <c r="AN18" s="183"/>
      <c r="AO18" s="183"/>
      <c r="AP18" s="183"/>
      <c r="AQ18" s="183"/>
      <c r="AR18" s="183">
        <v>2</v>
      </c>
      <c r="AS18" s="183">
        <v>2</v>
      </c>
      <c r="AU18" s="34">
        <f t="shared" si="2"/>
        <v>4</v>
      </c>
      <c r="AV18" s="34">
        <f t="shared" si="3"/>
        <v>7</v>
      </c>
      <c r="AW18" s="34">
        <f t="shared" si="4"/>
        <v>8</v>
      </c>
    </row>
    <row r="19" spans="1:49" ht="15" customHeight="1" x14ac:dyDescent="0.35">
      <c r="A19" s="6"/>
      <c r="B19" s="12" t="s">
        <v>77</v>
      </c>
      <c r="C19" s="13" t="s">
        <v>33</v>
      </c>
      <c r="D19" s="7"/>
      <c r="E19" s="8"/>
      <c r="F19" s="8"/>
      <c r="G19" s="76"/>
      <c r="H19" s="56"/>
      <c r="I19" s="56"/>
      <c r="J19" s="183"/>
      <c r="K19" s="183"/>
      <c r="L19" s="181">
        <v>2</v>
      </c>
      <c r="M19" s="181">
        <v>2</v>
      </c>
      <c r="N19" s="183">
        <v>2</v>
      </c>
      <c r="O19" s="183"/>
      <c r="P19" s="183"/>
      <c r="Q19" s="183"/>
      <c r="R19" s="183">
        <v>2</v>
      </c>
      <c r="S19" s="183"/>
      <c r="T19" s="183"/>
      <c r="U19" s="182"/>
      <c r="V19" s="182"/>
      <c r="W19" s="183"/>
      <c r="X19" s="183"/>
      <c r="Y19" s="183"/>
      <c r="Z19" s="183"/>
      <c r="AA19" s="183">
        <v>2</v>
      </c>
      <c r="AB19" s="183"/>
      <c r="AC19" s="183"/>
      <c r="AD19" s="183">
        <v>2</v>
      </c>
      <c r="AE19" s="183"/>
      <c r="AF19" s="183"/>
      <c r="AG19" s="182"/>
      <c r="AH19" s="183"/>
      <c r="AI19" s="183"/>
      <c r="AJ19" s="183"/>
      <c r="AK19" s="183"/>
      <c r="AL19" s="183"/>
      <c r="AM19" s="183"/>
      <c r="AN19" s="183"/>
      <c r="AO19" s="183">
        <v>2</v>
      </c>
      <c r="AP19" s="183">
        <v>2</v>
      </c>
      <c r="AQ19" s="183"/>
      <c r="AR19" s="183"/>
      <c r="AS19" s="183"/>
      <c r="AU19" s="34">
        <f t="shared" si="2"/>
        <v>8</v>
      </c>
      <c r="AV19" s="34">
        <f t="shared" si="3"/>
        <v>4</v>
      </c>
      <c r="AW19" s="34">
        <f t="shared" si="4"/>
        <v>4</v>
      </c>
    </row>
    <row r="20" spans="1:49" ht="15" customHeight="1" x14ac:dyDescent="0.35">
      <c r="A20" s="18" t="s">
        <v>18</v>
      </c>
      <c r="B20" s="18" t="s">
        <v>1</v>
      </c>
      <c r="C20" s="18"/>
      <c r="D20" s="190">
        <v>29.5</v>
      </c>
      <c r="E20" s="190">
        <v>130.5</v>
      </c>
      <c r="F20" s="190">
        <v>18.5</v>
      </c>
      <c r="G20" s="73">
        <f>SUM(D20:F20)</f>
        <v>178.5</v>
      </c>
      <c r="H20" s="78">
        <f>SUM(J20:AS20)/7.5</f>
        <v>179.06666666666666</v>
      </c>
      <c r="I20" s="112">
        <f>H20/G20</f>
        <v>1.0031746031746032</v>
      </c>
      <c r="J20" s="47">
        <f t="shared" ref="J20:AS20" si="5">SUM(J21:J31)</f>
        <v>4</v>
      </c>
      <c r="K20" s="47">
        <f t="shared" si="5"/>
        <v>10</v>
      </c>
      <c r="L20" s="47">
        <f t="shared" si="5"/>
        <v>10</v>
      </c>
      <c r="M20" s="47">
        <f t="shared" si="5"/>
        <v>35</v>
      </c>
      <c r="N20" s="47">
        <f t="shared" si="5"/>
        <v>66</v>
      </c>
      <c r="O20" s="47">
        <f t="shared" si="5"/>
        <v>73</v>
      </c>
      <c r="P20" s="47">
        <f t="shared" si="5"/>
        <v>87</v>
      </c>
      <c r="Q20" s="47">
        <f t="shared" si="5"/>
        <v>48</v>
      </c>
      <c r="R20" s="47">
        <f t="shared" si="5"/>
        <v>37</v>
      </c>
      <c r="S20" s="47">
        <f t="shared" si="5"/>
        <v>4</v>
      </c>
      <c r="T20" s="47">
        <f t="shared" si="5"/>
        <v>4</v>
      </c>
      <c r="U20" s="47">
        <f t="shared" si="5"/>
        <v>28</v>
      </c>
      <c r="V20" s="47">
        <f t="shared" si="5"/>
        <v>26</v>
      </c>
      <c r="W20" s="47">
        <f t="shared" si="5"/>
        <v>26</v>
      </c>
      <c r="X20" s="47">
        <f t="shared" si="5"/>
        <v>36</v>
      </c>
      <c r="Y20" s="47">
        <f t="shared" si="5"/>
        <v>51</v>
      </c>
      <c r="Z20" s="47">
        <f t="shared" si="5"/>
        <v>66</v>
      </c>
      <c r="AA20" s="47">
        <f t="shared" si="5"/>
        <v>56</v>
      </c>
      <c r="AB20" s="47">
        <f t="shared" si="5"/>
        <v>31</v>
      </c>
      <c r="AC20" s="47">
        <f t="shared" si="5"/>
        <v>26</v>
      </c>
      <c r="AD20" s="47">
        <f t="shared" si="5"/>
        <v>19</v>
      </c>
      <c r="AE20" s="47">
        <f t="shared" si="5"/>
        <v>2</v>
      </c>
      <c r="AF20" s="47">
        <f t="shared" si="5"/>
        <v>9</v>
      </c>
      <c r="AG20" s="47">
        <f t="shared" si="5"/>
        <v>26</v>
      </c>
      <c r="AH20" s="47">
        <f t="shared" si="5"/>
        <v>2</v>
      </c>
      <c r="AI20" s="47">
        <f t="shared" si="5"/>
        <v>1</v>
      </c>
      <c r="AJ20" s="47">
        <f t="shared" si="5"/>
        <v>7</v>
      </c>
      <c r="AK20" s="47">
        <f t="shared" si="5"/>
        <v>21</v>
      </c>
      <c r="AL20" s="47">
        <f t="shared" si="5"/>
        <v>62</v>
      </c>
      <c r="AM20" s="47">
        <f t="shared" si="5"/>
        <v>101</v>
      </c>
      <c r="AN20" s="47">
        <f t="shared" si="5"/>
        <v>122</v>
      </c>
      <c r="AO20" s="47">
        <f t="shared" si="5"/>
        <v>131</v>
      </c>
      <c r="AP20" s="47">
        <f t="shared" si="5"/>
        <v>12</v>
      </c>
      <c r="AQ20" s="47">
        <f t="shared" si="5"/>
        <v>0</v>
      </c>
      <c r="AR20" s="47">
        <f t="shared" si="5"/>
        <v>52</v>
      </c>
      <c r="AS20" s="47">
        <f t="shared" si="5"/>
        <v>52</v>
      </c>
      <c r="AU20" s="47">
        <f t="shared" si="2"/>
        <v>406</v>
      </c>
      <c r="AV20" s="47">
        <f t="shared" si="3"/>
        <v>374</v>
      </c>
      <c r="AW20" s="47">
        <f t="shared" si="4"/>
        <v>563</v>
      </c>
    </row>
    <row r="21" spans="1:49" ht="15" customHeight="1" x14ac:dyDescent="0.3">
      <c r="A21" s="9"/>
      <c r="B21" s="12" t="s">
        <v>78</v>
      </c>
      <c r="C21" s="13" t="s">
        <v>34</v>
      </c>
      <c r="D21" s="7"/>
      <c r="E21" s="122" t="s">
        <v>148</v>
      </c>
      <c r="F21" s="109"/>
      <c r="G21" s="110">
        <f>G20/G$3</f>
        <v>0.38387096774193546</v>
      </c>
      <c r="H21" s="111">
        <f>H20/H$3</f>
        <v>0.38448325221872315</v>
      </c>
      <c r="I21" s="56"/>
      <c r="J21" s="181"/>
      <c r="K21" s="181"/>
      <c r="L21" s="181"/>
      <c r="M21" s="181"/>
      <c r="N21" s="181">
        <v>8</v>
      </c>
      <c r="O21" s="181">
        <v>8</v>
      </c>
      <c r="P21" s="181">
        <v>8</v>
      </c>
      <c r="Q21" s="181">
        <v>10</v>
      </c>
      <c r="R21" s="182">
        <v>10</v>
      </c>
      <c r="S21" s="182"/>
      <c r="T21" s="181"/>
      <c r="U21" s="181">
        <v>8</v>
      </c>
      <c r="V21" s="181">
        <v>5</v>
      </c>
      <c r="W21" s="181">
        <v>5</v>
      </c>
      <c r="X21" s="181">
        <v>5</v>
      </c>
      <c r="Y21" s="181">
        <v>5</v>
      </c>
      <c r="Z21" s="181">
        <v>5</v>
      </c>
      <c r="AA21" s="181">
        <v>5</v>
      </c>
      <c r="AB21" s="181">
        <v>5</v>
      </c>
      <c r="AC21" s="181">
        <v>5</v>
      </c>
      <c r="AD21" s="182">
        <v>5</v>
      </c>
      <c r="AE21" s="182"/>
      <c r="AF21" s="181"/>
      <c r="AG21" s="181">
        <v>5</v>
      </c>
      <c r="AH21" s="181"/>
      <c r="AI21" s="181"/>
      <c r="AJ21" s="181"/>
      <c r="AK21" s="181"/>
      <c r="AL21" s="181">
        <v>10</v>
      </c>
      <c r="AM21" s="181">
        <v>20</v>
      </c>
      <c r="AN21" s="181">
        <v>30</v>
      </c>
      <c r="AO21" s="181">
        <v>40</v>
      </c>
      <c r="AP21" s="182">
        <v>1</v>
      </c>
      <c r="AQ21" s="182"/>
      <c r="AR21" s="181">
        <v>5</v>
      </c>
      <c r="AS21" s="181">
        <v>5</v>
      </c>
      <c r="AU21" s="132">
        <f t="shared" si="2"/>
        <v>52</v>
      </c>
      <c r="AV21" s="132">
        <f t="shared" si="3"/>
        <v>50</v>
      </c>
      <c r="AW21" s="132">
        <f t="shared" si="4"/>
        <v>111</v>
      </c>
    </row>
    <row r="22" spans="1:49" ht="15" customHeight="1" x14ac:dyDescent="0.35">
      <c r="A22" s="9"/>
      <c r="B22" s="12" t="s">
        <v>79</v>
      </c>
      <c r="C22" s="13" t="s">
        <v>51</v>
      </c>
      <c r="D22" s="7"/>
      <c r="E22" s="8"/>
      <c r="F22" s="8"/>
      <c r="G22" s="76"/>
      <c r="H22" s="56"/>
      <c r="I22" s="56"/>
      <c r="J22" s="181"/>
      <c r="K22" s="181"/>
      <c r="L22" s="181"/>
      <c r="M22" s="181"/>
      <c r="N22" s="181">
        <v>5</v>
      </c>
      <c r="O22" s="181">
        <v>5</v>
      </c>
      <c r="P22" s="181">
        <v>4</v>
      </c>
      <c r="Q22" s="181">
        <v>5</v>
      </c>
      <c r="R22" s="182">
        <v>5</v>
      </c>
      <c r="S22" s="182"/>
      <c r="T22" s="181"/>
      <c r="U22" s="181">
        <v>4</v>
      </c>
      <c r="V22" s="181">
        <v>2</v>
      </c>
      <c r="W22" s="181">
        <v>2</v>
      </c>
      <c r="X22" s="181">
        <v>2</v>
      </c>
      <c r="Y22" s="181">
        <v>2</v>
      </c>
      <c r="Z22" s="181">
        <v>2</v>
      </c>
      <c r="AA22" s="181">
        <v>2</v>
      </c>
      <c r="AB22" s="181">
        <v>2</v>
      </c>
      <c r="AC22" s="181">
        <v>2</v>
      </c>
      <c r="AD22" s="182">
        <v>2</v>
      </c>
      <c r="AE22" s="182"/>
      <c r="AF22" s="181"/>
      <c r="AG22" s="181">
        <v>2</v>
      </c>
      <c r="AH22" s="181"/>
      <c r="AI22" s="181">
        <v>1</v>
      </c>
      <c r="AJ22" s="181"/>
      <c r="AK22" s="181">
        <v>1</v>
      </c>
      <c r="AL22" s="181"/>
      <c r="AM22" s="181">
        <v>1</v>
      </c>
      <c r="AN22" s="181"/>
      <c r="AO22" s="181">
        <v>1</v>
      </c>
      <c r="AP22" s="182">
        <v>1</v>
      </c>
      <c r="AQ22" s="182"/>
      <c r="AR22" s="181">
        <v>5</v>
      </c>
      <c r="AS22" s="181">
        <v>5</v>
      </c>
      <c r="AU22" s="132">
        <f t="shared" si="2"/>
        <v>28</v>
      </c>
      <c r="AV22" s="132">
        <f t="shared" si="3"/>
        <v>20</v>
      </c>
      <c r="AW22" s="132">
        <f t="shared" si="4"/>
        <v>15</v>
      </c>
    </row>
    <row r="23" spans="1:49" ht="15" customHeight="1" x14ac:dyDescent="0.35">
      <c r="A23" s="9"/>
      <c r="B23" s="12" t="s">
        <v>80</v>
      </c>
      <c r="C23" s="14" t="s">
        <v>50</v>
      </c>
      <c r="D23" s="7"/>
      <c r="E23" s="8"/>
      <c r="F23" s="8"/>
      <c r="G23" s="76"/>
      <c r="H23" s="56"/>
      <c r="I23" s="56"/>
      <c r="J23" s="187"/>
      <c r="K23" s="187"/>
      <c r="L23" s="181"/>
      <c r="M23" s="181"/>
      <c r="N23" s="187">
        <v>8</v>
      </c>
      <c r="O23" s="181">
        <v>8</v>
      </c>
      <c r="P23" s="181">
        <v>6</v>
      </c>
      <c r="Q23" s="187">
        <v>8</v>
      </c>
      <c r="R23" s="182">
        <v>8</v>
      </c>
      <c r="S23" s="182"/>
      <c r="T23" s="187"/>
      <c r="U23" s="181">
        <v>6</v>
      </c>
      <c r="V23" s="181">
        <v>4</v>
      </c>
      <c r="W23" s="187">
        <v>4</v>
      </c>
      <c r="X23" s="181">
        <v>4</v>
      </c>
      <c r="Y23" s="181">
        <v>4</v>
      </c>
      <c r="Z23" s="187">
        <v>4</v>
      </c>
      <c r="AA23" s="181">
        <v>4</v>
      </c>
      <c r="AB23" s="181">
        <v>4</v>
      </c>
      <c r="AC23" s="187">
        <v>4</v>
      </c>
      <c r="AD23" s="182">
        <v>4</v>
      </c>
      <c r="AE23" s="182"/>
      <c r="AF23" s="181"/>
      <c r="AG23" s="187">
        <v>4</v>
      </c>
      <c r="AH23" s="181"/>
      <c r="AI23" s="187"/>
      <c r="AJ23" s="181"/>
      <c r="AK23" s="181"/>
      <c r="AL23" s="187">
        <v>10</v>
      </c>
      <c r="AM23" s="181">
        <v>20</v>
      </c>
      <c r="AN23" s="181">
        <v>30</v>
      </c>
      <c r="AO23" s="187">
        <v>40</v>
      </c>
      <c r="AP23" s="182">
        <v>1</v>
      </c>
      <c r="AQ23" s="182"/>
      <c r="AR23" s="187">
        <v>10</v>
      </c>
      <c r="AS23" s="181">
        <v>10</v>
      </c>
      <c r="AU23" s="132">
        <f t="shared" si="2"/>
        <v>44</v>
      </c>
      <c r="AV23" s="132">
        <f t="shared" si="3"/>
        <v>40</v>
      </c>
      <c r="AW23" s="132">
        <f t="shared" si="4"/>
        <v>121</v>
      </c>
    </row>
    <row r="24" spans="1:49" ht="15" customHeight="1" x14ac:dyDescent="0.35">
      <c r="A24" s="9"/>
      <c r="B24" s="12" t="s">
        <v>81</v>
      </c>
      <c r="C24" s="14" t="s">
        <v>48</v>
      </c>
      <c r="D24" s="7"/>
      <c r="E24" s="8"/>
      <c r="F24" s="8"/>
      <c r="G24" s="76"/>
      <c r="H24" s="56"/>
      <c r="I24" s="56"/>
      <c r="J24" s="181">
        <v>4</v>
      </c>
      <c r="K24" s="181">
        <v>4</v>
      </c>
      <c r="L24" s="181">
        <v>4</v>
      </c>
      <c r="M24" s="181">
        <v>4</v>
      </c>
      <c r="N24" s="181">
        <v>4</v>
      </c>
      <c r="O24" s="181">
        <v>4</v>
      </c>
      <c r="P24" s="181">
        <v>4</v>
      </c>
      <c r="Q24" s="181">
        <v>4</v>
      </c>
      <c r="R24" s="182">
        <v>4</v>
      </c>
      <c r="S24" s="182"/>
      <c r="T24" s="181"/>
      <c r="U24" s="181">
        <v>4</v>
      </c>
      <c r="V24" s="181">
        <v>3</v>
      </c>
      <c r="W24" s="181">
        <v>3</v>
      </c>
      <c r="X24" s="181">
        <v>3</v>
      </c>
      <c r="Y24" s="181">
        <v>3</v>
      </c>
      <c r="Z24" s="181">
        <v>3</v>
      </c>
      <c r="AA24" s="181">
        <v>3</v>
      </c>
      <c r="AB24" s="181">
        <v>3</v>
      </c>
      <c r="AC24" s="181">
        <v>3</v>
      </c>
      <c r="AD24" s="182">
        <v>3</v>
      </c>
      <c r="AE24" s="182"/>
      <c r="AF24" s="181"/>
      <c r="AG24" s="181">
        <v>3</v>
      </c>
      <c r="AH24" s="181"/>
      <c r="AI24" s="181"/>
      <c r="AJ24" s="181"/>
      <c r="AK24" s="181"/>
      <c r="AL24" s="181"/>
      <c r="AM24" s="181"/>
      <c r="AN24" s="181"/>
      <c r="AO24" s="181"/>
      <c r="AP24" s="182"/>
      <c r="AQ24" s="182"/>
      <c r="AR24" s="181">
        <v>5</v>
      </c>
      <c r="AS24" s="181">
        <v>5</v>
      </c>
      <c r="AU24" s="132">
        <f t="shared" si="2"/>
        <v>40</v>
      </c>
      <c r="AV24" s="132">
        <f t="shared" si="3"/>
        <v>30</v>
      </c>
      <c r="AW24" s="132">
        <f t="shared" si="4"/>
        <v>10</v>
      </c>
    </row>
    <row r="25" spans="1:49" ht="15" customHeight="1" x14ac:dyDescent="0.35">
      <c r="A25" s="9"/>
      <c r="B25" s="12" t="s">
        <v>82</v>
      </c>
      <c r="C25" s="14" t="s">
        <v>43</v>
      </c>
      <c r="D25" s="7"/>
      <c r="E25" s="8"/>
      <c r="F25" s="8"/>
      <c r="G25" s="76"/>
      <c r="H25" s="56"/>
      <c r="I25" s="56"/>
      <c r="J25" s="187"/>
      <c r="K25" s="187">
        <v>6</v>
      </c>
      <c r="L25" s="181">
        <v>6</v>
      </c>
      <c r="M25" s="181">
        <v>6</v>
      </c>
      <c r="N25" s="187">
        <v>6</v>
      </c>
      <c r="O25" s="181">
        <v>6</v>
      </c>
      <c r="P25" s="181">
        <v>6</v>
      </c>
      <c r="Q25" s="187">
        <v>6</v>
      </c>
      <c r="R25" s="182">
        <v>6</v>
      </c>
      <c r="S25" s="182">
        <v>4</v>
      </c>
      <c r="T25" s="187">
        <v>4</v>
      </c>
      <c r="U25" s="181">
        <v>6</v>
      </c>
      <c r="V25" s="181">
        <v>2</v>
      </c>
      <c r="W25" s="187">
        <v>2</v>
      </c>
      <c r="X25" s="181">
        <v>2</v>
      </c>
      <c r="Y25" s="181">
        <v>2</v>
      </c>
      <c r="Z25" s="187">
        <v>2</v>
      </c>
      <c r="AA25" s="181">
        <v>2</v>
      </c>
      <c r="AB25" s="181">
        <v>2</v>
      </c>
      <c r="AC25" s="187">
        <v>2</v>
      </c>
      <c r="AD25" s="182">
        <v>2</v>
      </c>
      <c r="AE25" s="182">
        <v>2</v>
      </c>
      <c r="AF25" s="181">
        <v>2</v>
      </c>
      <c r="AG25" s="187">
        <v>2</v>
      </c>
      <c r="AH25" s="181"/>
      <c r="AI25" s="187"/>
      <c r="AJ25" s="181"/>
      <c r="AK25" s="181"/>
      <c r="AL25" s="187"/>
      <c r="AM25" s="181"/>
      <c r="AN25" s="181"/>
      <c r="AO25" s="187"/>
      <c r="AP25" s="182"/>
      <c r="AQ25" s="182"/>
      <c r="AR25" s="187"/>
      <c r="AS25" s="181"/>
      <c r="AU25" s="132">
        <f t="shared" si="2"/>
        <v>62</v>
      </c>
      <c r="AV25" s="132">
        <f t="shared" si="3"/>
        <v>24</v>
      </c>
      <c r="AW25" s="132">
        <f t="shared" si="4"/>
        <v>0</v>
      </c>
    </row>
    <row r="26" spans="1:49" ht="15" customHeight="1" x14ac:dyDescent="0.35">
      <c r="A26" s="9"/>
      <c r="B26" s="12" t="s">
        <v>83</v>
      </c>
      <c r="C26" s="14" t="s">
        <v>49</v>
      </c>
      <c r="D26" s="7"/>
      <c r="E26" s="8"/>
      <c r="F26" s="8"/>
      <c r="G26" s="76"/>
      <c r="H26" s="56"/>
      <c r="I26" s="56"/>
      <c r="J26" s="181"/>
      <c r="K26" s="181"/>
      <c r="L26" s="181"/>
      <c r="M26" s="181">
        <v>5</v>
      </c>
      <c r="N26" s="181">
        <v>10</v>
      </c>
      <c r="O26" s="181">
        <v>12</v>
      </c>
      <c r="P26" s="181">
        <v>19</v>
      </c>
      <c r="Q26" s="181"/>
      <c r="R26" s="182"/>
      <c r="S26" s="182"/>
      <c r="T26" s="181"/>
      <c r="U26" s="181"/>
      <c r="V26" s="181"/>
      <c r="W26" s="181"/>
      <c r="X26" s="181">
        <v>10</v>
      </c>
      <c r="Y26" s="181">
        <v>20</v>
      </c>
      <c r="Z26" s="181">
        <v>30</v>
      </c>
      <c r="AA26" s="181">
        <v>20</v>
      </c>
      <c r="AB26" s="181"/>
      <c r="AC26" s="181"/>
      <c r="AD26" s="182"/>
      <c r="AE26" s="182"/>
      <c r="AF26" s="181"/>
      <c r="AG26" s="181"/>
      <c r="AH26" s="181"/>
      <c r="AI26" s="181"/>
      <c r="AJ26" s="181"/>
      <c r="AK26" s="181">
        <v>10</v>
      </c>
      <c r="AL26" s="181">
        <v>20</v>
      </c>
      <c r="AM26" s="181">
        <v>30</v>
      </c>
      <c r="AN26" s="181">
        <v>20</v>
      </c>
      <c r="AO26" s="181"/>
      <c r="AP26" s="182">
        <v>1</v>
      </c>
      <c r="AQ26" s="182"/>
      <c r="AR26" s="181">
        <v>10</v>
      </c>
      <c r="AS26" s="181">
        <v>5</v>
      </c>
      <c r="AU26" s="132">
        <f t="shared" si="2"/>
        <v>46</v>
      </c>
      <c r="AV26" s="132">
        <f t="shared" si="3"/>
        <v>80</v>
      </c>
      <c r="AW26" s="132">
        <f t="shared" si="4"/>
        <v>96</v>
      </c>
    </row>
    <row r="27" spans="1:49" ht="15" customHeight="1" x14ac:dyDescent="0.35">
      <c r="A27" s="9"/>
      <c r="B27" s="58" t="s">
        <v>84</v>
      </c>
      <c r="C27" s="67" t="s">
        <v>46</v>
      </c>
      <c r="D27" s="60"/>
      <c r="E27" s="61"/>
      <c r="F27" s="61"/>
      <c r="G27" s="77"/>
      <c r="H27" s="62"/>
      <c r="I27" s="62"/>
      <c r="J27" s="184"/>
      <c r="K27" s="184"/>
      <c r="L27" s="184"/>
      <c r="M27" s="184">
        <v>5</v>
      </c>
      <c r="N27" s="184">
        <v>10</v>
      </c>
      <c r="O27" s="184">
        <v>12</v>
      </c>
      <c r="P27" s="184">
        <v>19</v>
      </c>
      <c r="Q27" s="184"/>
      <c r="R27" s="185"/>
      <c r="S27" s="185"/>
      <c r="T27" s="184"/>
      <c r="U27" s="184"/>
      <c r="V27" s="184">
        <v>3</v>
      </c>
      <c r="W27" s="184">
        <v>4</v>
      </c>
      <c r="X27" s="184">
        <v>3</v>
      </c>
      <c r="Y27" s="184">
        <v>4</v>
      </c>
      <c r="Z27" s="184">
        <v>3</v>
      </c>
      <c r="AA27" s="184">
        <v>4</v>
      </c>
      <c r="AB27" s="184">
        <v>3</v>
      </c>
      <c r="AC27" s="184">
        <v>4</v>
      </c>
      <c r="AD27" s="185">
        <v>3</v>
      </c>
      <c r="AE27" s="185"/>
      <c r="AF27" s="184"/>
      <c r="AG27" s="184">
        <v>4</v>
      </c>
      <c r="AH27" s="184"/>
      <c r="AI27" s="184"/>
      <c r="AJ27" s="184"/>
      <c r="AK27" s="184"/>
      <c r="AL27" s="184">
        <v>10</v>
      </c>
      <c r="AM27" s="184">
        <v>20</v>
      </c>
      <c r="AN27" s="184">
        <v>30</v>
      </c>
      <c r="AO27" s="184">
        <v>40</v>
      </c>
      <c r="AP27" s="185"/>
      <c r="AQ27" s="185"/>
      <c r="AR27" s="184">
        <v>5</v>
      </c>
      <c r="AS27" s="184">
        <v>8</v>
      </c>
      <c r="AU27" s="132">
        <f t="shared" si="2"/>
        <v>46</v>
      </c>
      <c r="AV27" s="132">
        <f t="shared" si="3"/>
        <v>35</v>
      </c>
      <c r="AW27" s="132">
        <f t="shared" si="4"/>
        <v>113</v>
      </c>
    </row>
    <row r="28" spans="1:49" ht="15" customHeight="1" x14ac:dyDescent="0.35">
      <c r="A28" s="9"/>
      <c r="B28" s="12" t="s">
        <v>85</v>
      </c>
      <c r="C28" s="14" t="s">
        <v>35</v>
      </c>
      <c r="D28" s="7"/>
      <c r="E28" s="8"/>
      <c r="F28" s="8"/>
      <c r="G28" s="76"/>
      <c r="H28" s="56"/>
      <c r="I28" s="56"/>
      <c r="J28" s="181"/>
      <c r="K28" s="181"/>
      <c r="L28" s="181"/>
      <c r="M28" s="181">
        <v>5</v>
      </c>
      <c r="N28" s="181">
        <v>5</v>
      </c>
      <c r="O28" s="181">
        <v>5</v>
      </c>
      <c r="P28" s="181">
        <v>5</v>
      </c>
      <c r="Q28" s="181"/>
      <c r="R28" s="182"/>
      <c r="S28" s="182"/>
      <c r="T28" s="181"/>
      <c r="U28" s="181"/>
      <c r="V28" s="181">
        <v>3</v>
      </c>
      <c r="W28" s="181">
        <v>2</v>
      </c>
      <c r="X28" s="181">
        <v>3</v>
      </c>
      <c r="Y28" s="181">
        <v>2</v>
      </c>
      <c r="Z28" s="181">
        <v>3</v>
      </c>
      <c r="AA28" s="181">
        <v>2</v>
      </c>
      <c r="AB28" s="181">
        <v>3</v>
      </c>
      <c r="AC28" s="181">
        <v>2</v>
      </c>
      <c r="AD28" s="182"/>
      <c r="AE28" s="182"/>
      <c r="AF28" s="181">
        <v>3</v>
      </c>
      <c r="AG28" s="181">
        <v>2</v>
      </c>
      <c r="AH28" s="181"/>
      <c r="AI28" s="181"/>
      <c r="AJ28" s="181"/>
      <c r="AK28" s="181"/>
      <c r="AL28" s="181"/>
      <c r="AM28" s="181"/>
      <c r="AN28" s="181"/>
      <c r="AO28" s="181"/>
      <c r="AP28" s="182">
        <v>1</v>
      </c>
      <c r="AQ28" s="182"/>
      <c r="AR28" s="181">
        <v>5</v>
      </c>
      <c r="AS28" s="181">
        <v>7</v>
      </c>
      <c r="AU28" s="132">
        <f t="shared" si="2"/>
        <v>20</v>
      </c>
      <c r="AV28" s="132">
        <f t="shared" si="3"/>
        <v>25</v>
      </c>
      <c r="AW28" s="132">
        <f t="shared" si="4"/>
        <v>13</v>
      </c>
    </row>
    <row r="29" spans="1:49" ht="15" customHeight="1" x14ac:dyDescent="0.35">
      <c r="A29" s="9"/>
      <c r="B29" s="12" t="s">
        <v>86</v>
      </c>
      <c r="C29" s="14" t="s">
        <v>36</v>
      </c>
      <c r="D29" s="7"/>
      <c r="E29" s="8"/>
      <c r="F29" s="8"/>
      <c r="G29" s="76"/>
      <c r="H29" s="56"/>
      <c r="I29" s="56"/>
      <c r="J29" s="181"/>
      <c r="K29" s="181"/>
      <c r="L29" s="181"/>
      <c r="M29" s="181">
        <v>5</v>
      </c>
      <c r="N29" s="181">
        <v>5</v>
      </c>
      <c r="O29" s="181">
        <v>5</v>
      </c>
      <c r="P29" s="181">
        <v>5</v>
      </c>
      <c r="Q29" s="181"/>
      <c r="R29" s="182"/>
      <c r="S29" s="182"/>
      <c r="T29" s="181"/>
      <c r="U29" s="181"/>
      <c r="V29" s="181">
        <v>2</v>
      </c>
      <c r="W29" s="181">
        <v>2</v>
      </c>
      <c r="X29" s="181">
        <v>2</v>
      </c>
      <c r="Y29" s="181">
        <v>2</v>
      </c>
      <c r="Z29" s="181">
        <v>2</v>
      </c>
      <c r="AA29" s="181">
        <v>2</v>
      </c>
      <c r="AB29" s="181">
        <v>2</v>
      </c>
      <c r="AC29" s="181">
        <v>2</v>
      </c>
      <c r="AD29" s="182"/>
      <c r="AE29" s="182"/>
      <c r="AF29" s="181">
        <v>2</v>
      </c>
      <c r="AG29" s="181">
        <v>2</v>
      </c>
      <c r="AH29" s="181"/>
      <c r="AI29" s="181"/>
      <c r="AJ29" s="181">
        <v>5</v>
      </c>
      <c r="AK29" s="181">
        <v>10</v>
      </c>
      <c r="AL29" s="181">
        <v>10</v>
      </c>
      <c r="AM29" s="181">
        <v>5</v>
      </c>
      <c r="AN29" s="181"/>
      <c r="AO29" s="181"/>
      <c r="AP29" s="182"/>
      <c r="AQ29" s="182"/>
      <c r="AR29" s="181">
        <v>5</v>
      </c>
      <c r="AS29" s="181">
        <v>5</v>
      </c>
      <c r="AU29" s="132">
        <f t="shared" si="2"/>
        <v>20</v>
      </c>
      <c r="AV29" s="132">
        <f t="shared" si="3"/>
        <v>20</v>
      </c>
      <c r="AW29" s="132">
        <f t="shared" si="4"/>
        <v>40</v>
      </c>
    </row>
    <row r="30" spans="1:49" ht="15" customHeight="1" x14ac:dyDescent="0.35">
      <c r="A30" s="9"/>
      <c r="B30" s="12" t="s">
        <v>87</v>
      </c>
      <c r="C30" s="14" t="s">
        <v>44</v>
      </c>
      <c r="D30" s="7"/>
      <c r="E30" s="8"/>
      <c r="F30" s="8"/>
      <c r="G30" s="76"/>
      <c r="H30" s="56"/>
      <c r="I30" s="56"/>
      <c r="J30" s="181"/>
      <c r="K30" s="181"/>
      <c r="L30" s="181"/>
      <c r="M30" s="181">
        <v>5</v>
      </c>
      <c r="N30" s="181">
        <v>5</v>
      </c>
      <c r="O30" s="181">
        <v>5</v>
      </c>
      <c r="P30" s="181">
        <v>5</v>
      </c>
      <c r="Q30" s="181"/>
      <c r="R30" s="182"/>
      <c r="S30" s="182"/>
      <c r="T30" s="181"/>
      <c r="U30" s="181"/>
      <c r="V30" s="181">
        <v>2</v>
      </c>
      <c r="W30" s="187">
        <v>2</v>
      </c>
      <c r="X30" s="181">
        <v>2</v>
      </c>
      <c r="Y30" s="181">
        <v>2</v>
      </c>
      <c r="Z30" s="187">
        <v>2</v>
      </c>
      <c r="AA30" s="181">
        <v>2</v>
      </c>
      <c r="AB30" s="181">
        <v>2</v>
      </c>
      <c r="AC30" s="187">
        <v>2</v>
      </c>
      <c r="AD30" s="182"/>
      <c r="AE30" s="182"/>
      <c r="AF30" s="181">
        <v>2</v>
      </c>
      <c r="AG30" s="187">
        <v>2</v>
      </c>
      <c r="AH30" s="181">
        <v>2</v>
      </c>
      <c r="AI30" s="181"/>
      <c r="AJ30" s="181">
        <v>2</v>
      </c>
      <c r="AK30" s="181"/>
      <c r="AL30" s="181">
        <v>2</v>
      </c>
      <c r="AM30" s="181"/>
      <c r="AN30" s="181">
        <v>2</v>
      </c>
      <c r="AO30" s="181"/>
      <c r="AP30" s="182">
        <v>2</v>
      </c>
      <c r="AQ30" s="182"/>
      <c r="AR30" s="181">
        <v>2</v>
      </c>
      <c r="AS30" s="181">
        <v>2</v>
      </c>
      <c r="AU30" s="132">
        <f t="shared" si="2"/>
        <v>20</v>
      </c>
      <c r="AV30" s="132">
        <f t="shared" si="3"/>
        <v>20</v>
      </c>
      <c r="AW30" s="132">
        <f t="shared" si="4"/>
        <v>14</v>
      </c>
    </row>
    <row r="31" spans="1:49" ht="15" customHeight="1" x14ac:dyDescent="0.35">
      <c r="A31" s="9"/>
      <c r="B31" s="12" t="s">
        <v>88</v>
      </c>
      <c r="C31" s="14" t="s">
        <v>45</v>
      </c>
      <c r="D31" s="7"/>
      <c r="E31" s="8"/>
      <c r="F31" s="8"/>
      <c r="G31" s="76"/>
      <c r="H31" s="56"/>
      <c r="I31" s="56"/>
      <c r="J31" s="187"/>
      <c r="K31" s="187"/>
      <c r="L31" s="181"/>
      <c r="M31" s="181"/>
      <c r="N31" s="187"/>
      <c r="O31" s="181">
        <v>3</v>
      </c>
      <c r="P31" s="181">
        <v>6</v>
      </c>
      <c r="Q31" s="187">
        <v>15</v>
      </c>
      <c r="R31" s="182">
        <v>4</v>
      </c>
      <c r="S31" s="182"/>
      <c r="T31" s="187"/>
      <c r="U31" s="181"/>
      <c r="V31" s="181"/>
      <c r="W31" s="181"/>
      <c r="X31" s="181"/>
      <c r="Y31" s="181">
        <v>5</v>
      </c>
      <c r="Z31" s="181">
        <v>10</v>
      </c>
      <c r="AA31" s="181">
        <v>10</v>
      </c>
      <c r="AB31" s="181">
        <v>5</v>
      </c>
      <c r="AC31" s="181"/>
      <c r="AD31" s="182"/>
      <c r="AE31" s="182"/>
      <c r="AF31" s="181"/>
      <c r="AG31" s="181"/>
      <c r="AH31" s="181"/>
      <c r="AI31" s="187"/>
      <c r="AJ31" s="181"/>
      <c r="AK31" s="181"/>
      <c r="AL31" s="187"/>
      <c r="AM31" s="181">
        <v>5</v>
      </c>
      <c r="AN31" s="181">
        <v>10</v>
      </c>
      <c r="AO31" s="187">
        <v>10</v>
      </c>
      <c r="AP31" s="182">
        <v>5</v>
      </c>
      <c r="AQ31" s="182"/>
      <c r="AR31" s="187"/>
      <c r="AS31" s="181"/>
      <c r="AU31" s="132">
        <f t="shared" si="2"/>
        <v>28</v>
      </c>
      <c r="AV31" s="132">
        <f t="shared" si="3"/>
        <v>30</v>
      </c>
      <c r="AW31" s="132">
        <f t="shared" si="4"/>
        <v>30</v>
      </c>
    </row>
    <row r="32" spans="1:49" ht="15" customHeight="1" x14ac:dyDescent="0.35">
      <c r="A32" s="19" t="s">
        <v>19</v>
      </c>
      <c r="B32" s="19" t="s">
        <v>2</v>
      </c>
      <c r="C32" s="19"/>
      <c r="D32" s="191">
        <v>8</v>
      </c>
      <c r="E32" s="191">
        <v>17.5</v>
      </c>
      <c r="F32" s="191">
        <v>1.5</v>
      </c>
      <c r="G32" s="79">
        <f>SUM(D32:F32)</f>
        <v>27</v>
      </c>
      <c r="H32" s="80">
        <f>SUM(J32:AS32)/7.5</f>
        <v>27.066666666666666</v>
      </c>
      <c r="I32" s="113">
        <f>H32/G32</f>
        <v>1.0024691358024691</v>
      </c>
      <c r="J32" s="48">
        <f t="shared" ref="J32:AS32" si="6">SUM(J33:J36)</f>
        <v>0</v>
      </c>
      <c r="K32" s="48">
        <f t="shared" si="6"/>
        <v>0</v>
      </c>
      <c r="L32" s="48">
        <f t="shared" si="6"/>
        <v>0</v>
      </c>
      <c r="M32" s="48">
        <f t="shared" si="6"/>
        <v>8</v>
      </c>
      <c r="N32" s="48">
        <f t="shared" si="6"/>
        <v>9</v>
      </c>
      <c r="O32" s="48">
        <f t="shared" si="6"/>
        <v>12</v>
      </c>
      <c r="P32" s="48">
        <f t="shared" si="6"/>
        <v>7</v>
      </c>
      <c r="Q32" s="48">
        <f t="shared" si="6"/>
        <v>12</v>
      </c>
      <c r="R32" s="48">
        <f t="shared" si="6"/>
        <v>16</v>
      </c>
      <c r="S32" s="48">
        <f t="shared" si="6"/>
        <v>2</v>
      </c>
      <c r="T32" s="48">
        <f t="shared" si="6"/>
        <v>0</v>
      </c>
      <c r="U32" s="48">
        <f t="shared" si="6"/>
        <v>2</v>
      </c>
      <c r="V32" s="48">
        <f t="shared" si="6"/>
        <v>2</v>
      </c>
      <c r="W32" s="48">
        <f t="shared" si="6"/>
        <v>2</v>
      </c>
      <c r="X32" s="48">
        <f t="shared" si="6"/>
        <v>12</v>
      </c>
      <c r="Y32" s="48">
        <f t="shared" si="6"/>
        <v>15</v>
      </c>
      <c r="Z32" s="48">
        <f t="shared" si="6"/>
        <v>15</v>
      </c>
      <c r="AA32" s="48">
        <f t="shared" si="6"/>
        <v>3</v>
      </c>
      <c r="AB32" s="48">
        <f t="shared" si="6"/>
        <v>3</v>
      </c>
      <c r="AC32" s="48">
        <f t="shared" si="6"/>
        <v>3</v>
      </c>
      <c r="AD32" s="48">
        <f t="shared" si="6"/>
        <v>3</v>
      </c>
      <c r="AE32" s="48">
        <f t="shared" si="6"/>
        <v>3</v>
      </c>
      <c r="AF32" s="48">
        <f t="shared" si="6"/>
        <v>3</v>
      </c>
      <c r="AG32" s="48">
        <f t="shared" si="6"/>
        <v>3</v>
      </c>
      <c r="AH32" s="48">
        <f t="shared" si="6"/>
        <v>4</v>
      </c>
      <c r="AI32" s="48">
        <f t="shared" si="6"/>
        <v>4</v>
      </c>
      <c r="AJ32" s="48">
        <f t="shared" si="6"/>
        <v>11</v>
      </c>
      <c r="AK32" s="48">
        <f t="shared" si="6"/>
        <v>11</v>
      </c>
      <c r="AL32" s="48">
        <f t="shared" si="6"/>
        <v>11</v>
      </c>
      <c r="AM32" s="48">
        <f t="shared" si="6"/>
        <v>5</v>
      </c>
      <c r="AN32" s="48">
        <f t="shared" si="6"/>
        <v>6</v>
      </c>
      <c r="AO32" s="48">
        <f t="shared" si="6"/>
        <v>6</v>
      </c>
      <c r="AP32" s="48">
        <f t="shared" si="6"/>
        <v>3</v>
      </c>
      <c r="AQ32" s="48">
        <f t="shared" si="6"/>
        <v>3</v>
      </c>
      <c r="AR32" s="48">
        <f t="shared" si="6"/>
        <v>4</v>
      </c>
      <c r="AS32" s="48">
        <f t="shared" si="6"/>
        <v>0</v>
      </c>
      <c r="AU32" s="48">
        <f t="shared" si="2"/>
        <v>68</v>
      </c>
      <c r="AV32" s="48">
        <f t="shared" si="3"/>
        <v>67</v>
      </c>
      <c r="AW32" s="48">
        <f t="shared" si="4"/>
        <v>68</v>
      </c>
    </row>
    <row r="33" spans="1:49" ht="15" customHeight="1" x14ac:dyDescent="0.3">
      <c r="A33" s="10"/>
      <c r="B33" s="12" t="s">
        <v>90</v>
      </c>
      <c r="C33" s="14" t="s">
        <v>89</v>
      </c>
      <c r="D33" s="7"/>
      <c r="E33" s="123" t="s">
        <v>148</v>
      </c>
      <c r="F33" s="106"/>
      <c r="G33" s="107">
        <f>G32/G$3</f>
        <v>5.8064516129032261E-2</v>
      </c>
      <c r="H33" s="108">
        <f>H32/H$3</f>
        <v>5.8116232464929855E-2</v>
      </c>
      <c r="I33" s="56"/>
      <c r="J33" s="187"/>
      <c r="K33" s="187"/>
      <c r="L33" s="183"/>
      <c r="M33" s="183">
        <v>2</v>
      </c>
      <c r="N33" s="183">
        <v>3</v>
      </c>
      <c r="O33" s="183">
        <v>5</v>
      </c>
      <c r="P33" s="183"/>
      <c r="Q33" s="183">
        <v>2</v>
      </c>
      <c r="R33" s="183">
        <v>2</v>
      </c>
      <c r="S33" s="183"/>
      <c r="T33" s="183"/>
      <c r="U33" s="183"/>
      <c r="V33" s="183"/>
      <c r="W33" s="183"/>
      <c r="X33" s="183">
        <v>3</v>
      </c>
      <c r="Y33" s="183">
        <v>4</v>
      </c>
      <c r="Z33" s="183">
        <v>4</v>
      </c>
      <c r="AA33" s="183"/>
      <c r="AB33" s="183"/>
      <c r="AC33" s="183"/>
      <c r="AD33" s="183"/>
      <c r="AE33" s="183"/>
      <c r="AF33" s="183"/>
      <c r="AG33" s="183"/>
      <c r="AH33" s="183"/>
      <c r="AI33" s="183"/>
      <c r="AJ33" s="183">
        <v>2</v>
      </c>
      <c r="AK33" s="183">
        <v>2</v>
      </c>
      <c r="AL33" s="183">
        <v>2</v>
      </c>
      <c r="AM33" s="183"/>
      <c r="AN33" s="183"/>
      <c r="AO33" s="183"/>
      <c r="AP33" s="183"/>
      <c r="AQ33" s="183"/>
      <c r="AR33" s="183"/>
      <c r="AS33" s="183"/>
      <c r="AU33" s="34">
        <f t="shared" si="2"/>
        <v>14</v>
      </c>
      <c r="AV33" s="34">
        <f t="shared" si="3"/>
        <v>11</v>
      </c>
      <c r="AW33" s="34">
        <f t="shared" si="4"/>
        <v>6</v>
      </c>
    </row>
    <row r="34" spans="1:49" ht="15" customHeight="1" x14ac:dyDescent="0.35">
      <c r="A34" s="10"/>
      <c r="B34" s="12" t="s">
        <v>91</v>
      </c>
      <c r="C34" s="14" t="s">
        <v>52</v>
      </c>
      <c r="D34" s="7"/>
      <c r="E34" s="8"/>
      <c r="F34" s="8"/>
      <c r="G34" s="76"/>
      <c r="H34" s="56"/>
      <c r="I34" s="56"/>
      <c r="J34" s="187"/>
      <c r="K34" s="187"/>
      <c r="L34" s="181"/>
      <c r="M34" s="183">
        <v>2</v>
      </c>
      <c r="N34" s="183">
        <v>2</v>
      </c>
      <c r="O34" s="183">
        <v>2</v>
      </c>
      <c r="P34" s="183">
        <v>2</v>
      </c>
      <c r="Q34" s="183">
        <v>2</v>
      </c>
      <c r="R34" s="183">
        <v>3</v>
      </c>
      <c r="S34" s="183"/>
      <c r="T34" s="183"/>
      <c r="U34" s="183"/>
      <c r="V34" s="187"/>
      <c r="W34" s="183"/>
      <c r="X34" s="183">
        <v>3</v>
      </c>
      <c r="Y34" s="183">
        <v>4</v>
      </c>
      <c r="Z34" s="183">
        <v>4</v>
      </c>
      <c r="AA34" s="183"/>
      <c r="AB34" s="183"/>
      <c r="AC34" s="183"/>
      <c r="AD34" s="183"/>
      <c r="AE34" s="183"/>
      <c r="AF34" s="183"/>
      <c r="AG34" s="183"/>
      <c r="AH34" s="187"/>
      <c r="AI34" s="183"/>
      <c r="AJ34" s="183">
        <v>3</v>
      </c>
      <c r="AK34" s="183">
        <v>3</v>
      </c>
      <c r="AL34" s="183">
        <v>3</v>
      </c>
      <c r="AM34" s="183"/>
      <c r="AN34" s="183"/>
      <c r="AO34" s="183"/>
      <c r="AP34" s="183"/>
      <c r="AQ34" s="183"/>
      <c r="AR34" s="183"/>
      <c r="AS34" s="183"/>
      <c r="AU34" s="34">
        <f t="shared" si="2"/>
        <v>13</v>
      </c>
      <c r="AV34" s="34">
        <f t="shared" si="3"/>
        <v>11</v>
      </c>
      <c r="AW34" s="34">
        <f t="shared" si="4"/>
        <v>9</v>
      </c>
    </row>
    <row r="35" spans="1:49" ht="15" customHeight="1" x14ac:dyDescent="0.35">
      <c r="A35" s="10"/>
      <c r="B35" s="12" t="s">
        <v>92</v>
      </c>
      <c r="C35" s="14" t="s">
        <v>47</v>
      </c>
      <c r="D35" s="7"/>
      <c r="E35" s="8"/>
      <c r="F35" s="8"/>
      <c r="G35" s="76"/>
      <c r="H35" s="56"/>
      <c r="I35" s="56"/>
      <c r="J35" s="183"/>
      <c r="K35" s="183"/>
      <c r="L35" s="183"/>
      <c r="M35" s="187">
        <v>4</v>
      </c>
      <c r="N35" s="187">
        <v>4</v>
      </c>
      <c r="O35" s="181">
        <v>5</v>
      </c>
      <c r="P35" s="181">
        <v>5</v>
      </c>
      <c r="Q35" s="183">
        <v>6</v>
      </c>
      <c r="R35" s="183">
        <v>7</v>
      </c>
      <c r="S35" s="183"/>
      <c r="T35" s="183"/>
      <c r="U35" s="183"/>
      <c r="V35" s="183"/>
      <c r="W35" s="183"/>
      <c r="X35" s="183">
        <v>3</v>
      </c>
      <c r="Y35" s="183">
        <v>4</v>
      </c>
      <c r="Z35" s="183">
        <v>4</v>
      </c>
      <c r="AA35" s="183"/>
      <c r="AB35" s="183"/>
      <c r="AC35" s="183"/>
      <c r="AD35" s="188"/>
      <c r="AE35" s="182"/>
      <c r="AF35" s="183"/>
      <c r="AG35" s="183"/>
      <c r="AH35" s="183"/>
      <c r="AI35" s="183"/>
      <c r="AJ35" s="183">
        <v>2</v>
      </c>
      <c r="AK35" s="183">
        <v>2</v>
      </c>
      <c r="AL35" s="183">
        <v>2</v>
      </c>
      <c r="AM35" s="183"/>
      <c r="AN35" s="183"/>
      <c r="AO35" s="183"/>
      <c r="AP35" s="183"/>
      <c r="AQ35" s="183"/>
      <c r="AR35" s="183"/>
      <c r="AS35" s="183"/>
      <c r="AU35" s="34">
        <f t="shared" si="2"/>
        <v>31</v>
      </c>
      <c r="AV35" s="34">
        <f t="shared" si="3"/>
        <v>11</v>
      </c>
      <c r="AW35" s="34">
        <f t="shared" si="4"/>
        <v>6</v>
      </c>
    </row>
    <row r="36" spans="1:49" ht="15" customHeight="1" x14ac:dyDescent="0.35">
      <c r="A36" s="10"/>
      <c r="B36" s="12" t="s">
        <v>93</v>
      </c>
      <c r="C36" s="14" t="s">
        <v>37</v>
      </c>
      <c r="D36" s="7"/>
      <c r="E36" s="8"/>
      <c r="F36" s="8"/>
      <c r="G36" s="76"/>
      <c r="H36" s="56"/>
      <c r="I36" s="56"/>
      <c r="J36" s="183"/>
      <c r="K36" s="183"/>
      <c r="L36" s="183"/>
      <c r="M36" s="183"/>
      <c r="N36" s="183"/>
      <c r="O36" s="183"/>
      <c r="P36" s="183"/>
      <c r="Q36" s="187">
        <v>2</v>
      </c>
      <c r="R36" s="182">
        <v>4</v>
      </c>
      <c r="S36" s="182">
        <v>2</v>
      </c>
      <c r="T36" s="181"/>
      <c r="U36" s="187">
        <v>2</v>
      </c>
      <c r="V36" s="187">
        <v>2</v>
      </c>
      <c r="W36" s="181">
        <v>2</v>
      </c>
      <c r="X36" s="181">
        <v>3</v>
      </c>
      <c r="Y36" s="187">
        <v>3</v>
      </c>
      <c r="Z36" s="181">
        <v>3</v>
      </c>
      <c r="AA36" s="181">
        <v>3</v>
      </c>
      <c r="AB36" s="181">
        <v>3</v>
      </c>
      <c r="AC36" s="187">
        <v>3</v>
      </c>
      <c r="AD36" s="182">
        <v>3</v>
      </c>
      <c r="AE36" s="182">
        <v>3</v>
      </c>
      <c r="AF36" s="181">
        <v>3</v>
      </c>
      <c r="AG36" s="194">
        <v>3</v>
      </c>
      <c r="AH36" s="187">
        <v>4</v>
      </c>
      <c r="AI36" s="181">
        <v>4</v>
      </c>
      <c r="AJ36" s="181">
        <v>4</v>
      </c>
      <c r="AK36" s="187">
        <v>4</v>
      </c>
      <c r="AL36" s="181">
        <v>4</v>
      </c>
      <c r="AM36" s="181">
        <v>5</v>
      </c>
      <c r="AN36" s="181">
        <v>6</v>
      </c>
      <c r="AO36" s="187">
        <v>6</v>
      </c>
      <c r="AP36" s="182">
        <v>3</v>
      </c>
      <c r="AQ36" s="182">
        <v>3</v>
      </c>
      <c r="AR36" s="181">
        <v>4</v>
      </c>
      <c r="AS36" s="181"/>
      <c r="AU36" s="132">
        <f t="shared" si="2"/>
        <v>10</v>
      </c>
      <c r="AV36" s="132">
        <f t="shared" si="3"/>
        <v>34</v>
      </c>
      <c r="AW36" s="132">
        <f t="shared" si="4"/>
        <v>47</v>
      </c>
    </row>
    <row r="37" spans="1:49" ht="15" customHeight="1" x14ac:dyDescent="0.35">
      <c r="A37" s="20" t="s">
        <v>20</v>
      </c>
      <c r="B37" s="21" t="s">
        <v>3</v>
      </c>
      <c r="C37" s="20"/>
      <c r="D37" s="192">
        <v>10.5</v>
      </c>
      <c r="E37" s="192">
        <v>27</v>
      </c>
      <c r="F37" s="192">
        <v>1</v>
      </c>
      <c r="G37" s="81">
        <f>SUM(D37:F37)</f>
        <v>38.5</v>
      </c>
      <c r="H37" s="82">
        <f>SUM(J37:AS37)/7.5</f>
        <v>38.533333333333331</v>
      </c>
      <c r="I37" s="114">
        <f>H37/G37</f>
        <v>1.0008658008658009</v>
      </c>
      <c r="J37" s="195">
        <f t="shared" ref="J37:AS37" si="7">SUM(J38:J42)</f>
        <v>0</v>
      </c>
      <c r="K37" s="195">
        <f t="shared" si="7"/>
        <v>0</v>
      </c>
      <c r="L37" s="195">
        <f t="shared" si="7"/>
        <v>2</v>
      </c>
      <c r="M37" s="195">
        <f t="shared" si="7"/>
        <v>4</v>
      </c>
      <c r="N37" s="195">
        <f t="shared" si="7"/>
        <v>6</v>
      </c>
      <c r="O37" s="195">
        <f t="shared" si="7"/>
        <v>8</v>
      </c>
      <c r="P37" s="195">
        <f t="shared" si="7"/>
        <v>7</v>
      </c>
      <c r="Q37" s="195">
        <f t="shared" si="7"/>
        <v>7</v>
      </c>
      <c r="R37" s="195">
        <f t="shared" si="7"/>
        <v>5</v>
      </c>
      <c r="S37" s="195">
        <f t="shared" si="7"/>
        <v>1</v>
      </c>
      <c r="T37" s="195">
        <f t="shared" si="7"/>
        <v>0</v>
      </c>
      <c r="U37" s="195">
        <f t="shared" si="7"/>
        <v>3</v>
      </c>
      <c r="V37" s="195">
        <f t="shared" si="7"/>
        <v>6</v>
      </c>
      <c r="W37" s="195">
        <f t="shared" si="7"/>
        <v>10</v>
      </c>
      <c r="X37" s="195">
        <f t="shared" si="7"/>
        <v>11</v>
      </c>
      <c r="Y37" s="195">
        <f t="shared" si="7"/>
        <v>12</v>
      </c>
      <c r="Z37" s="195">
        <f t="shared" si="7"/>
        <v>13</v>
      </c>
      <c r="AA37" s="195">
        <f t="shared" si="7"/>
        <v>16</v>
      </c>
      <c r="AB37" s="195">
        <f t="shared" si="7"/>
        <v>4</v>
      </c>
      <c r="AC37" s="195">
        <f t="shared" si="7"/>
        <v>5</v>
      </c>
      <c r="AD37" s="195">
        <f t="shared" si="7"/>
        <v>7</v>
      </c>
      <c r="AE37" s="195">
        <f t="shared" si="7"/>
        <v>6</v>
      </c>
      <c r="AF37" s="195">
        <f t="shared" si="7"/>
        <v>2</v>
      </c>
      <c r="AG37" s="195">
        <f t="shared" si="7"/>
        <v>10</v>
      </c>
      <c r="AH37" s="195">
        <f t="shared" si="7"/>
        <v>5</v>
      </c>
      <c r="AI37" s="195">
        <f t="shared" si="7"/>
        <v>9</v>
      </c>
      <c r="AJ37" s="195">
        <f t="shared" si="7"/>
        <v>5</v>
      </c>
      <c r="AK37" s="195">
        <f t="shared" si="7"/>
        <v>15</v>
      </c>
      <c r="AL37" s="195">
        <f t="shared" si="7"/>
        <v>13</v>
      </c>
      <c r="AM37" s="195">
        <f t="shared" si="7"/>
        <v>18</v>
      </c>
      <c r="AN37" s="195">
        <f t="shared" si="7"/>
        <v>13</v>
      </c>
      <c r="AO37" s="195">
        <f t="shared" si="7"/>
        <v>20</v>
      </c>
      <c r="AP37" s="195">
        <f t="shared" si="7"/>
        <v>14</v>
      </c>
      <c r="AQ37" s="195">
        <f t="shared" si="7"/>
        <v>14</v>
      </c>
      <c r="AR37" s="195">
        <f t="shared" si="7"/>
        <v>9</v>
      </c>
      <c r="AS37" s="195">
        <f t="shared" si="7"/>
        <v>9</v>
      </c>
      <c r="AU37" s="49">
        <f t="shared" si="2"/>
        <v>43</v>
      </c>
      <c r="AV37" s="49">
        <f t="shared" si="3"/>
        <v>102</v>
      </c>
      <c r="AW37" s="49">
        <f t="shared" si="4"/>
        <v>144</v>
      </c>
    </row>
    <row r="38" spans="1:49" ht="15" customHeight="1" x14ac:dyDescent="0.3">
      <c r="A38" s="11"/>
      <c r="B38" s="12" t="s">
        <v>94</v>
      </c>
      <c r="C38" s="14" t="s">
        <v>61</v>
      </c>
      <c r="D38" s="3"/>
      <c r="E38" s="124" t="s">
        <v>148</v>
      </c>
      <c r="F38" s="115"/>
      <c r="G38" s="116">
        <f>G37/G$3</f>
        <v>8.2795698924731181E-2</v>
      </c>
      <c r="H38" s="117">
        <f>H37/H$3</f>
        <v>8.2736902376180921E-2</v>
      </c>
      <c r="I38" s="56"/>
      <c r="J38" s="181"/>
      <c r="K38" s="181"/>
      <c r="L38" s="181"/>
      <c r="M38" s="182">
        <v>2</v>
      </c>
      <c r="N38" s="182">
        <v>3</v>
      </c>
      <c r="O38" s="182">
        <v>2</v>
      </c>
      <c r="P38" s="182">
        <v>2</v>
      </c>
      <c r="Q38" s="182">
        <v>2</v>
      </c>
      <c r="R38" s="182">
        <v>2</v>
      </c>
      <c r="S38" s="182">
        <v>1</v>
      </c>
      <c r="T38" s="182"/>
      <c r="U38" s="182">
        <v>1</v>
      </c>
      <c r="V38" s="182"/>
      <c r="W38" s="182">
        <v>2</v>
      </c>
      <c r="X38" s="182"/>
      <c r="Y38" s="182">
        <v>2</v>
      </c>
      <c r="Z38" s="182"/>
      <c r="AA38" s="182">
        <v>2</v>
      </c>
      <c r="AB38" s="182"/>
      <c r="AC38" s="182">
        <v>2</v>
      </c>
      <c r="AD38" s="182"/>
      <c r="AE38" s="182">
        <v>2</v>
      </c>
      <c r="AF38" s="182"/>
      <c r="AG38" s="182">
        <v>2</v>
      </c>
      <c r="AH38" s="182"/>
      <c r="AI38" s="182">
        <v>3</v>
      </c>
      <c r="AJ38" s="182"/>
      <c r="AK38" s="182">
        <v>3</v>
      </c>
      <c r="AL38" s="182"/>
      <c r="AM38" s="182">
        <v>3</v>
      </c>
      <c r="AN38" s="182"/>
      <c r="AO38" s="182">
        <v>3</v>
      </c>
      <c r="AP38" s="182"/>
      <c r="AQ38" s="182">
        <v>3</v>
      </c>
      <c r="AR38" s="182"/>
      <c r="AS38" s="182">
        <v>3</v>
      </c>
      <c r="AU38" s="132">
        <f t="shared" si="2"/>
        <v>15</v>
      </c>
      <c r="AV38" s="132">
        <f t="shared" si="3"/>
        <v>12</v>
      </c>
      <c r="AW38" s="132">
        <f t="shared" si="4"/>
        <v>18</v>
      </c>
    </row>
    <row r="39" spans="1:49" ht="15" customHeight="1" x14ac:dyDescent="0.35">
      <c r="A39" s="11"/>
      <c r="B39" s="12" t="s">
        <v>95</v>
      </c>
      <c r="C39" s="14" t="s">
        <v>38</v>
      </c>
      <c r="D39" s="3"/>
      <c r="E39" s="8"/>
      <c r="F39" s="8"/>
      <c r="G39" s="76"/>
      <c r="H39" s="56"/>
      <c r="I39" s="56"/>
      <c r="J39" s="183"/>
      <c r="K39" s="183"/>
      <c r="L39" s="183">
        <v>2</v>
      </c>
      <c r="M39" s="183">
        <v>2</v>
      </c>
      <c r="N39" s="183">
        <v>1</v>
      </c>
      <c r="O39" s="187">
        <v>1</v>
      </c>
      <c r="P39" s="187">
        <v>1</v>
      </c>
      <c r="Q39" s="187">
        <v>1</v>
      </c>
      <c r="R39" s="187">
        <v>1</v>
      </c>
      <c r="S39" s="188"/>
      <c r="T39" s="188"/>
      <c r="U39" s="188">
        <v>2</v>
      </c>
      <c r="V39" s="188"/>
      <c r="W39" s="188"/>
      <c r="X39" s="188">
        <v>2</v>
      </c>
      <c r="Y39" s="188"/>
      <c r="Z39" s="188"/>
      <c r="AA39" s="188">
        <v>2</v>
      </c>
      <c r="AB39" s="188"/>
      <c r="AC39" s="188"/>
      <c r="AD39" s="188">
        <v>2</v>
      </c>
      <c r="AE39" s="188"/>
      <c r="AF39" s="188"/>
      <c r="AG39" s="188">
        <v>2</v>
      </c>
      <c r="AH39" s="188"/>
      <c r="AI39" s="188">
        <v>2</v>
      </c>
      <c r="AJ39" s="188"/>
      <c r="AK39" s="188">
        <v>2</v>
      </c>
      <c r="AL39" s="188"/>
      <c r="AM39" s="188">
        <v>2</v>
      </c>
      <c r="AN39" s="188"/>
      <c r="AO39" s="188">
        <v>3</v>
      </c>
      <c r="AP39" s="187">
        <v>4</v>
      </c>
      <c r="AQ39" s="187">
        <v>5</v>
      </c>
      <c r="AR39" s="187">
        <v>5</v>
      </c>
      <c r="AS39" s="187"/>
      <c r="AU39" s="132">
        <f t="shared" si="2"/>
        <v>11</v>
      </c>
      <c r="AV39" s="132">
        <f t="shared" si="3"/>
        <v>8</v>
      </c>
      <c r="AW39" s="132">
        <f t="shared" si="4"/>
        <v>23</v>
      </c>
    </row>
    <row r="40" spans="1:49" ht="15" customHeight="1" x14ac:dyDescent="0.35">
      <c r="A40" s="11"/>
      <c r="B40" s="12" t="s">
        <v>96</v>
      </c>
      <c r="C40" s="14" t="s">
        <v>39</v>
      </c>
      <c r="D40" s="3"/>
      <c r="E40" s="8"/>
      <c r="F40" s="8"/>
      <c r="G40" s="76"/>
      <c r="H40" s="56"/>
      <c r="I40" s="56"/>
      <c r="J40" s="183"/>
      <c r="K40" s="183"/>
      <c r="L40" s="183"/>
      <c r="M40" s="183"/>
      <c r="N40" s="183">
        <v>2</v>
      </c>
      <c r="O40" s="187">
        <v>3</v>
      </c>
      <c r="P40" s="187">
        <v>4</v>
      </c>
      <c r="Q40" s="187">
        <v>4</v>
      </c>
      <c r="R40" s="188"/>
      <c r="S40" s="188"/>
      <c r="T40" s="187"/>
      <c r="U40" s="187"/>
      <c r="V40" s="187">
        <v>4</v>
      </c>
      <c r="W40" s="187">
        <v>6</v>
      </c>
      <c r="X40" s="187">
        <v>6</v>
      </c>
      <c r="Y40" s="187">
        <v>8</v>
      </c>
      <c r="Z40" s="187">
        <v>10</v>
      </c>
      <c r="AA40" s="187">
        <v>10</v>
      </c>
      <c r="AB40" s="187"/>
      <c r="AC40" s="187"/>
      <c r="AD40" s="188"/>
      <c r="AE40" s="188"/>
      <c r="AF40" s="187"/>
      <c r="AG40" s="187"/>
      <c r="AH40" s="187"/>
      <c r="AI40" s="187"/>
      <c r="AJ40" s="187"/>
      <c r="AK40" s="187">
        <v>6</v>
      </c>
      <c r="AL40" s="187">
        <v>8</v>
      </c>
      <c r="AM40" s="187">
        <v>8</v>
      </c>
      <c r="AN40" s="187">
        <v>8</v>
      </c>
      <c r="AO40" s="187">
        <v>8</v>
      </c>
      <c r="AP40" s="188">
        <v>5</v>
      </c>
      <c r="AQ40" s="188"/>
      <c r="AR40" s="187"/>
      <c r="AS40" s="187"/>
      <c r="AU40" s="132">
        <f t="shared" si="2"/>
        <v>13</v>
      </c>
      <c r="AV40" s="132">
        <f t="shared" si="3"/>
        <v>44</v>
      </c>
      <c r="AW40" s="132">
        <f t="shared" si="4"/>
        <v>43</v>
      </c>
    </row>
    <row r="41" spans="1:49" ht="15" customHeight="1" x14ac:dyDescent="0.35">
      <c r="A41" s="11"/>
      <c r="B41" s="12" t="s">
        <v>97</v>
      </c>
      <c r="C41" s="14" t="s">
        <v>56</v>
      </c>
      <c r="D41" s="3"/>
      <c r="E41" s="8"/>
      <c r="F41" s="8"/>
      <c r="G41" s="76"/>
      <c r="H41" s="56"/>
      <c r="I41" s="56"/>
      <c r="J41" s="183"/>
      <c r="K41" s="183"/>
      <c r="L41" s="183"/>
      <c r="M41" s="183"/>
      <c r="N41" s="183"/>
      <c r="O41" s="181">
        <v>2</v>
      </c>
      <c r="P41" s="181"/>
      <c r="Q41" s="181"/>
      <c r="R41" s="182">
        <v>2</v>
      </c>
      <c r="S41" s="182"/>
      <c r="T41" s="181"/>
      <c r="U41" s="181"/>
      <c r="V41" s="181">
        <v>2</v>
      </c>
      <c r="W41" s="181">
        <v>2</v>
      </c>
      <c r="X41" s="181">
        <v>3</v>
      </c>
      <c r="Y41" s="181">
        <v>2</v>
      </c>
      <c r="Z41" s="181">
        <v>3</v>
      </c>
      <c r="AA41" s="181">
        <v>2</v>
      </c>
      <c r="AB41" s="181">
        <v>3</v>
      </c>
      <c r="AC41" s="181">
        <v>2</v>
      </c>
      <c r="AD41" s="182">
        <v>3</v>
      </c>
      <c r="AE41" s="182">
        <v>2</v>
      </c>
      <c r="AF41" s="181">
        <v>1</v>
      </c>
      <c r="AG41" s="181">
        <v>3</v>
      </c>
      <c r="AH41" s="181">
        <v>3</v>
      </c>
      <c r="AI41" s="181">
        <v>3</v>
      </c>
      <c r="AJ41" s="181">
        <v>3</v>
      </c>
      <c r="AK41" s="181">
        <v>3</v>
      </c>
      <c r="AL41" s="181">
        <v>3</v>
      </c>
      <c r="AM41" s="181">
        <v>3</v>
      </c>
      <c r="AN41" s="181">
        <v>3</v>
      </c>
      <c r="AO41" s="181">
        <v>3</v>
      </c>
      <c r="AP41" s="182">
        <v>3</v>
      </c>
      <c r="AQ41" s="182">
        <v>3</v>
      </c>
      <c r="AR41" s="181">
        <v>3</v>
      </c>
      <c r="AS41" s="181">
        <v>3</v>
      </c>
      <c r="AU41" s="132">
        <f t="shared" si="2"/>
        <v>4</v>
      </c>
      <c r="AV41" s="132">
        <f t="shared" si="3"/>
        <v>28</v>
      </c>
      <c r="AW41" s="132">
        <f t="shared" si="4"/>
        <v>36</v>
      </c>
    </row>
    <row r="42" spans="1:49" ht="15" customHeight="1" x14ac:dyDescent="0.35">
      <c r="A42" s="11"/>
      <c r="B42" s="12" t="s">
        <v>98</v>
      </c>
      <c r="C42" s="14" t="s">
        <v>40</v>
      </c>
      <c r="D42" s="3"/>
      <c r="E42" s="8"/>
      <c r="F42" s="8"/>
      <c r="G42" s="76"/>
      <c r="H42" s="56"/>
      <c r="I42" s="56"/>
      <c r="J42" s="183"/>
      <c r="K42" s="183"/>
      <c r="L42" s="183"/>
      <c r="M42" s="183"/>
      <c r="N42" s="183"/>
      <c r="O42" s="183"/>
      <c r="P42" s="188"/>
      <c r="Q42" s="188"/>
      <c r="R42" s="182"/>
      <c r="S42" s="182"/>
      <c r="T42" s="188"/>
      <c r="U42" s="188"/>
      <c r="V42" s="187"/>
      <c r="W42" s="181"/>
      <c r="X42" s="181"/>
      <c r="Y42" s="187"/>
      <c r="Z42" s="181"/>
      <c r="AA42" s="181"/>
      <c r="AB42" s="181">
        <v>1</v>
      </c>
      <c r="AC42" s="187">
        <v>1</v>
      </c>
      <c r="AD42" s="181">
        <v>2</v>
      </c>
      <c r="AE42" s="181">
        <v>2</v>
      </c>
      <c r="AF42" s="187">
        <v>1</v>
      </c>
      <c r="AG42" s="181">
        <v>3</v>
      </c>
      <c r="AH42" s="187">
        <v>2</v>
      </c>
      <c r="AI42" s="181">
        <v>1</v>
      </c>
      <c r="AJ42" s="181">
        <v>2</v>
      </c>
      <c r="AK42" s="187">
        <v>1</v>
      </c>
      <c r="AL42" s="181">
        <v>2</v>
      </c>
      <c r="AM42" s="181">
        <v>2</v>
      </c>
      <c r="AN42" s="181">
        <v>2</v>
      </c>
      <c r="AO42" s="187">
        <v>3</v>
      </c>
      <c r="AP42" s="181">
        <v>2</v>
      </c>
      <c r="AQ42" s="181">
        <v>3</v>
      </c>
      <c r="AR42" s="187">
        <v>1</v>
      </c>
      <c r="AS42" s="187">
        <v>3</v>
      </c>
      <c r="AU42" s="132">
        <f t="shared" si="2"/>
        <v>0</v>
      </c>
      <c r="AV42" s="132">
        <f t="shared" si="3"/>
        <v>10</v>
      </c>
      <c r="AW42" s="132">
        <f t="shared" si="4"/>
        <v>24</v>
      </c>
    </row>
    <row r="43" spans="1:49" s="3" customFormat="1" ht="15" customHeight="1" x14ac:dyDescent="0.35">
      <c r="A43" s="38" t="s">
        <v>21</v>
      </c>
      <c r="B43" s="39" t="s">
        <v>4</v>
      </c>
      <c r="C43" s="38"/>
      <c r="D43" s="193">
        <v>68.5</v>
      </c>
      <c r="E43" s="193">
        <v>41</v>
      </c>
      <c r="F43" s="193">
        <v>54.5</v>
      </c>
      <c r="G43" s="83">
        <f>SUM(D43:F43)</f>
        <v>164</v>
      </c>
      <c r="H43" s="178">
        <f>SUM(J43:AS43)/7.5</f>
        <v>164</v>
      </c>
      <c r="I43" s="118">
        <f>H43/G43</f>
        <v>1</v>
      </c>
      <c r="J43" s="50">
        <f t="shared" ref="J43:AS43" si="8">SUM(J44:J48)</f>
        <v>30</v>
      </c>
      <c r="K43" s="50">
        <f t="shared" si="8"/>
        <v>30</v>
      </c>
      <c r="L43" s="50">
        <f t="shared" si="8"/>
        <v>30</v>
      </c>
      <c r="M43" s="50">
        <f t="shared" si="8"/>
        <v>32</v>
      </c>
      <c r="N43" s="50">
        <f t="shared" si="8"/>
        <v>30</v>
      </c>
      <c r="O43" s="50">
        <f t="shared" si="8"/>
        <v>31</v>
      </c>
      <c r="P43" s="50">
        <f t="shared" si="8"/>
        <v>30</v>
      </c>
      <c r="Q43" s="50">
        <f t="shared" si="8"/>
        <v>31</v>
      </c>
      <c r="R43" s="50">
        <f t="shared" si="8"/>
        <v>30</v>
      </c>
      <c r="S43" s="50">
        <f t="shared" si="8"/>
        <v>28</v>
      </c>
      <c r="T43" s="50">
        <f t="shared" si="8"/>
        <v>29</v>
      </c>
      <c r="U43" s="50">
        <f t="shared" si="8"/>
        <v>30</v>
      </c>
      <c r="V43" s="50">
        <f t="shared" si="8"/>
        <v>30</v>
      </c>
      <c r="W43" s="50">
        <f t="shared" si="8"/>
        <v>30</v>
      </c>
      <c r="X43" s="50">
        <f t="shared" si="8"/>
        <v>30</v>
      </c>
      <c r="Y43" s="50">
        <f t="shared" si="8"/>
        <v>43</v>
      </c>
      <c r="Z43" s="50">
        <f t="shared" si="8"/>
        <v>46</v>
      </c>
      <c r="AA43" s="50">
        <f t="shared" si="8"/>
        <v>50</v>
      </c>
      <c r="AB43" s="50">
        <f t="shared" si="8"/>
        <v>55</v>
      </c>
      <c r="AC43" s="50">
        <f t="shared" si="8"/>
        <v>32</v>
      </c>
      <c r="AD43" s="50">
        <f t="shared" si="8"/>
        <v>30</v>
      </c>
      <c r="AE43" s="50">
        <f t="shared" si="8"/>
        <v>29</v>
      </c>
      <c r="AF43" s="50">
        <f t="shared" si="8"/>
        <v>29</v>
      </c>
      <c r="AG43" s="50">
        <f t="shared" si="8"/>
        <v>31</v>
      </c>
      <c r="AH43" s="50">
        <f t="shared" si="8"/>
        <v>30</v>
      </c>
      <c r="AI43" s="50">
        <f t="shared" si="8"/>
        <v>30</v>
      </c>
      <c r="AJ43" s="50">
        <f t="shared" si="8"/>
        <v>30</v>
      </c>
      <c r="AK43" s="50">
        <f t="shared" si="8"/>
        <v>32</v>
      </c>
      <c r="AL43" s="50">
        <f t="shared" si="8"/>
        <v>31</v>
      </c>
      <c r="AM43" s="50">
        <f t="shared" si="8"/>
        <v>31</v>
      </c>
      <c r="AN43" s="50">
        <f t="shared" si="8"/>
        <v>30</v>
      </c>
      <c r="AO43" s="50">
        <f t="shared" si="8"/>
        <v>31</v>
      </c>
      <c r="AP43" s="50">
        <f t="shared" si="8"/>
        <v>40</v>
      </c>
      <c r="AQ43" s="50">
        <f t="shared" si="8"/>
        <v>44</v>
      </c>
      <c r="AR43" s="50">
        <f t="shared" si="8"/>
        <v>50</v>
      </c>
      <c r="AS43" s="50">
        <f t="shared" si="8"/>
        <v>55</v>
      </c>
      <c r="AU43" s="50">
        <f t="shared" si="2"/>
        <v>361</v>
      </c>
      <c r="AV43" s="50">
        <f t="shared" si="3"/>
        <v>435</v>
      </c>
      <c r="AW43" s="50">
        <f t="shared" si="4"/>
        <v>434</v>
      </c>
    </row>
    <row r="44" spans="1:49" s="3" customFormat="1" ht="15" customHeight="1" x14ac:dyDescent="0.3">
      <c r="A44" s="41"/>
      <c r="B44" s="57" t="s">
        <v>99</v>
      </c>
      <c r="C44" s="14" t="s">
        <v>62</v>
      </c>
      <c r="D44" s="8"/>
      <c r="E44" s="125" t="s">
        <v>148</v>
      </c>
      <c r="F44" s="119"/>
      <c r="G44" s="120">
        <f>G43/G$3</f>
        <v>0.35268817204301073</v>
      </c>
      <c r="H44" s="121">
        <f>H43/H$3</f>
        <v>0.35213283710277699</v>
      </c>
      <c r="I44" s="5"/>
      <c r="J44" s="181">
        <v>16</v>
      </c>
      <c r="K44" s="181">
        <v>16</v>
      </c>
      <c r="L44" s="182">
        <v>16</v>
      </c>
      <c r="M44" s="182">
        <v>16</v>
      </c>
      <c r="N44" s="182">
        <v>16</v>
      </c>
      <c r="O44" s="182">
        <v>16</v>
      </c>
      <c r="P44" s="182">
        <v>16</v>
      </c>
      <c r="Q44" s="182">
        <v>16</v>
      </c>
      <c r="R44" s="182">
        <v>16</v>
      </c>
      <c r="S44" s="182">
        <v>16</v>
      </c>
      <c r="T44" s="182">
        <v>16</v>
      </c>
      <c r="U44" s="182">
        <v>16</v>
      </c>
      <c r="V44" s="182">
        <v>16</v>
      </c>
      <c r="W44" s="182">
        <v>16</v>
      </c>
      <c r="X44" s="182">
        <v>16</v>
      </c>
      <c r="Y44" s="181">
        <v>20</v>
      </c>
      <c r="Z44" s="181">
        <v>24</v>
      </c>
      <c r="AA44" s="181">
        <v>28</v>
      </c>
      <c r="AB44" s="182">
        <v>32</v>
      </c>
      <c r="AC44" s="182">
        <v>16</v>
      </c>
      <c r="AD44" s="182">
        <v>16</v>
      </c>
      <c r="AE44" s="182">
        <v>16</v>
      </c>
      <c r="AF44" s="182">
        <v>16</v>
      </c>
      <c r="AG44" s="182">
        <v>16</v>
      </c>
      <c r="AH44" s="182">
        <v>16</v>
      </c>
      <c r="AI44" s="182">
        <v>16</v>
      </c>
      <c r="AJ44" s="182">
        <v>16</v>
      </c>
      <c r="AK44" s="182">
        <v>16</v>
      </c>
      <c r="AL44" s="182">
        <v>16</v>
      </c>
      <c r="AM44" s="182">
        <v>16</v>
      </c>
      <c r="AN44" s="182">
        <v>16</v>
      </c>
      <c r="AO44" s="182">
        <v>16</v>
      </c>
      <c r="AP44" s="182">
        <v>18</v>
      </c>
      <c r="AQ44" s="181">
        <v>22</v>
      </c>
      <c r="AR44" s="181">
        <v>28</v>
      </c>
      <c r="AS44" s="181">
        <v>36</v>
      </c>
      <c r="AU44" s="132">
        <f t="shared" si="2"/>
        <v>192</v>
      </c>
      <c r="AV44" s="132">
        <f t="shared" si="3"/>
        <v>232</v>
      </c>
      <c r="AW44" s="132">
        <f t="shared" si="4"/>
        <v>232</v>
      </c>
    </row>
    <row r="45" spans="1:49" s="3" customFormat="1" ht="15" customHeight="1" x14ac:dyDescent="0.3">
      <c r="A45" s="41"/>
      <c r="B45" s="57" t="s">
        <v>100</v>
      </c>
      <c r="C45" s="14" t="s">
        <v>57</v>
      </c>
      <c r="D45" s="8"/>
      <c r="E45" s="8"/>
      <c r="F45" s="8"/>
      <c r="G45" s="4"/>
      <c r="H45" s="5"/>
      <c r="I45" s="5"/>
      <c r="J45" s="181">
        <v>6</v>
      </c>
      <c r="K45" s="181">
        <v>6</v>
      </c>
      <c r="L45" s="182">
        <v>8</v>
      </c>
      <c r="M45" s="182">
        <v>8</v>
      </c>
      <c r="N45" s="182">
        <v>8</v>
      </c>
      <c r="O45" s="182">
        <v>8</v>
      </c>
      <c r="P45" s="182">
        <v>8</v>
      </c>
      <c r="Q45" s="182">
        <v>8</v>
      </c>
      <c r="R45" s="182">
        <v>8</v>
      </c>
      <c r="S45" s="182">
        <v>8</v>
      </c>
      <c r="T45" s="182">
        <v>8</v>
      </c>
      <c r="U45" s="182">
        <v>8</v>
      </c>
      <c r="V45" s="182">
        <v>6</v>
      </c>
      <c r="W45" s="182">
        <v>6</v>
      </c>
      <c r="X45" s="182">
        <v>8</v>
      </c>
      <c r="Y45" s="181">
        <v>8</v>
      </c>
      <c r="Z45" s="181">
        <v>8</v>
      </c>
      <c r="AA45" s="181">
        <v>8</v>
      </c>
      <c r="AB45" s="182">
        <v>8</v>
      </c>
      <c r="AC45" s="182">
        <v>9</v>
      </c>
      <c r="AD45" s="182">
        <v>8</v>
      </c>
      <c r="AE45" s="182">
        <v>9</v>
      </c>
      <c r="AF45" s="182">
        <v>8</v>
      </c>
      <c r="AG45" s="182">
        <v>9</v>
      </c>
      <c r="AH45" s="182">
        <v>6</v>
      </c>
      <c r="AI45" s="182">
        <v>6</v>
      </c>
      <c r="AJ45" s="182">
        <v>8</v>
      </c>
      <c r="AK45" s="182">
        <v>8</v>
      </c>
      <c r="AL45" s="182">
        <v>8</v>
      </c>
      <c r="AM45" s="182">
        <v>8</v>
      </c>
      <c r="AN45" s="182">
        <v>8</v>
      </c>
      <c r="AO45" s="182">
        <v>8</v>
      </c>
      <c r="AP45" s="182">
        <v>8</v>
      </c>
      <c r="AQ45" s="181">
        <v>4</v>
      </c>
      <c r="AR45" s="181">
        <v>3</v>
      </c>
      <c r="AS45" s="181">
        <v>2</v>
      </c>
      <c r="AU45" s="132">
        <f t="shared" si="2"/>
        <v>92</v>
      </c>
      <c r="AV45" s="132">
        <f t="shared" si="3"/>
        <v>95</v>
      </c>
      <c r="AW45" s="132">
        <f t="shared" si="4"/>
        <v>77</v>
      </c>
    </row>
    <row r="46" spans="1:49" s="3" customFormat="1" ht="15" customHeight="1" x14ac:dyDescent="0.3">
      <c r="A46" s="41"/>
      <c r="B46" s="57" t="s">
        <v>101</v>
      </c>
      <c r="C46" s="14" t="s">
        <v>53</v>
      </c>
      <c r="D46" s="8"/>
      <c r="E46" s="8"/>
      <c r="F46" s="8"/>
      <c r="G46" s="4"/>
      <c r="H46" s="5"/>
      <c r="I46" s="5"/>
      <c r="J46" s="187">
        <v>2</v>
      </c>
      <c r="K46" s="187">
        <v>2</v>
      </c>
      <c r="L46" s="182">
        <v>2</v>
      </c>
      <c r="M46" s="182">
        <v>2</v>
      </c>
      <c r="N46" s="188">
        <v>2</v>
      </c>
      <c r="O46" s="182">
        <v>2</v>
      </c>
      <c r="P46" s="182">
        <v>2</v>
      </c>
      <c r="Q46" s="188">
        <v>2</v>
      </c>
      <c r="R46" s="182">
        <v>2</v>
      </c>
      <c r="S46" s="182">
        <v>2</v>
      </c>
      <c r="T46" s="182">
        <v>2</v>
      </c>
      <c r="U46" s="188">
        <v>2</v>
      </c>
      <c r="V46" s="188">
        <v>2</v>
      </c>
      <c r="W46" s="182">
        <v>2</v>
      </c>
      <c r="X46" s="182">
        <v>2</v>
      </c>
      <c r="Y46" s="187">
        <v>2</v>
      </c>
      <c r="Z46" s="181">
        <v>2</v>
      </c>
      <c r="AA46" s="181">
        <v>2</v>
      </c>
      <c r="AB46" s="182">
        <v>2</v>
      </c>
      <c r="AC46" s="188">
        <v>2</v>
      </c>
      <c r="AD46" s="182">
        <v>2</v>
      </c>
      <c r="AE46" s="182">
        <v>2</v>
      </c>
      <c r="AF46" s="188">
        <v>2</v>
      </c>
      <c r="AG46" s="182">
        <v>2</v>
      </c>
      <c r="AH46" s="188">
        <v>2</v>
      </c>
      <c r="AI46" s="182">
        <v>2</v>
      </c>
      <c r="AJ46" s="182">
        <v>2</v>
      </c>
      <c r="AK46" s="188">
        <v>2</v>
      </c>
      <c r="AL46" s="182">
        <v>2</v>
      </c>
      <c r="AM46" s="182">
        <v>2</v>
      </c>
      <c r="AN46" s="182">
        <v>2</v>
      </c>
      <c r="AO46" s="188">
        <v>2</v>
      </c>
      <c r="AP46" s="182">
        <v>2</v>
      </c>
      <c r="AQ46" s="181">
        <v>2</v>
      </c>
      <c r="AR46" s="187">
        <v>2</v>
      </c>
      <c r="AS46" s="187">
        <v>2</v>
      </c>
      <c r="AU46" s="132">
        <f t="shared" si="2"/>
        <v>24</v>
      </c>
      <c r="AV46" s="132">
        <f t="shared" si="3"/>
        <v>24</v>
      </c>
      <c r="AW46" s="132">
        <f t="shared" si="4"/>
        <v>24</v>
      </c>
    </row>
    <row r="47" spans="1:49" s="3" customFormat="1" ht="15" customHeight="1" x14ac:dyDescent="0.3">
      <c r="A47" s="41"/>
      <c r="B47" s="57" t="s">
        <v>102</v>
      </c>
      <c r="C47" s="13" t="s">
        <v>54</v>
      </c>
      <c r="D47" s="8"/>
      <c r="E47" s="8"/>
      <c r="F47" s="8"/>
      <c r="G47" s="4"/>
      <c r="H47" s="5"/>
      <c r="I47" s="5"/>
      <c r="J47" s="181">
        <v>3</v>
      </c>
      <c r="K47" s="181">
        <v>3</v>
      </c>
      <c r="L47" s="182">
        <v>2</v>
      </c>
      <c r="M47" s="182">
        <v>3</v>
      </c>
      <c r="N47" s="182">
        <v>2</v>
      </c>
      <c r="O47" s="182">
        <v>3</v>
      </c>
      <c r="P47" s="182">
        <v>2</v>
      </c>
      <c r="Q47" s="182">
        <v>3</v>
      </c>
      <c r="R47" s="182">
        <v>2</v>
      </c>
      <c r="S47" s="182"/>
      <c r="T47" s="182"/>
      <c r="U47" s="182">
        <v>3</v>
      </c>
      <c r="V47" s="182">
        <v>3</v>
      </c>
      <c r="W47" s="182">
        <v>3</v>
      </c>
      <c r="X47" s="182">
        <v>2</v>
      </c>
      <c r="Y47" s="181">
        <v>10</v>
      </c>
      <c r="Z47" s="181">
        <v>10</v>
      </c>
      <c r="AA47" s="181">
        <v>10</v>
      </c>
      <c r="AB47" s="182">
        <v>11</v>
      </c>
      <c r="AC47" s="182">
        <v>3</v>
      </c>
      <c r="AD47" s="182">
        <v>2</v>
      </c>
      <c r="AE47" s="182"/>
      <c r="AF47" s="182"/>
      <c r="AG47" s="182">
        <v>3</v>
      </c>
      <c r="AH47" s="182">
        <v>3</v>
      </c>
      <c r="AI47" s="182">
        <v>3</v>
      </c>
      <c r="AJ47" s="182">
        <v>2</v>
      </c>
      <c r="AK47" s="182">
        <v>3</v>
      </c>
      <c r="AL47" s="182">
        <v>3</v>
      </c>
      <c r="AM47" s="182">
        <v>3</v>
      </c>
      <c r="AN47" s="182">
        <v>2</v>
      </c>
      <c r="AO47" s="182">
        <v>3</v>
      </c>
      <c r="AP47" s="182">
        <v>10</v>
      </c>
      <c r="AQ47" s="181">
        <v>14</v>
      </c>
      <c r="AR47" s="181">
        <v>14</v>
      </c>
      <c r="AS47" s="181">
        <v>14</v>
      </c>
      <c r="AU47" s="132">
        <f t="shared" si="2"/>
        <v>26</v>
      </c>
      <c r="AV47" s="132">
        <f t="shared" si="3"/>
        <v>57</v>
      </c>
      <c r="AW47" s="132">
        <f t="shared" si="4"/>
        <v>74</v>
      </c>
    </row>
    <row r="48" spans="1:49" s="3" customFormat="1" ht="15" customHeight="1" x14ac:dyDescent="0.3">
      <c r="A48" s="41"/>
      <c r="B48" s="57" t="s">
        <v>103</v>
      </c>
      <c r="C48" s="13" t="s">
        <v>55</v>
      </c>
      <c r="D48" s="7"/>
      <c r="E48" s="8"/>
      <c r="F48" s="8"/>
      <c r="G48" s="4"/>
      <c r="H48" s="5"/>
      <c r="I48" s="5"/>
      <c r="J48" s="181">
        <v>3</v>
      </c>
      <c r="K48" s="181">
        <v>3</v>
      </c>
      <c r="L48" s="182">
        <v>2</v>
      </c>
      <c r="M48" s="182">
        <v>3</v>
      </c>
      <c r="N48" s="182">
        <v>2</v>
      </c>
      <c r="O48" s="182">
        <v>2</v>
      </c>
      <c r="P48" s="182">
        <v>2</v>
      </c>
      <c r="Q48" s="182">
        <v>2</v>
      </c>
      <c r="R48" s="182">
        <v>2</v>
      </c>
      <c r="S48" s="182">
        <v>2</v>
      </c>
      <c r="T48" s="182">
        <v>3</v>
      </c>
      <c r="U48" s="182">
        <v>1</v>
      </c>
      <c r="V48" s="182">
        <v>3</v>
      </c>
      <c r="W48" s="182">
        <v>3</v>
      </c>
      <c r="X48" s="182">
        <v>2</v>
      </c>
      <c r="Y48" s="181">
        <v>3</v>
      </c>
      <c r="Z48" s="181">
        <v>2</v>
      </c>
      <c r="AA48" s="181">
        <v>2</v>
      </c>
      <c r="AB48" s="182">
        <v>2</v>
      </c>
      <c r="AC48" s="182">
        <v>2</v>
      </c>
      <c r="AD48" s="182">
        <v>2</v>
      </c>
      <c r="AE48" s="182">
        <v>2</v>
      </c>
      <c r="AF48" s="182">
        <v>3</v>
      </c>
      <c r="AG48" s="182">
        <v>1</v>
      </c>
      <c r="AH48" s="182">
        <v>3</v>
      </c>
      <c r="AI48" s="182">
        <v>3</v>
      </c>
      <c r="AJ48" s="182">
        <v>2</v>
      </c>
      <c r="AK48" s="182">
        <v>3</v>
      </c>
      <c r="AL48" s="182">
        <v>2</v>
      </c>
      <c r="AM48" s="182">
        <v>2</v>
      </c>
      <c r="AN48" s="182">
        <v>2</v>
      </c>
      <c r="AO48" s="182">
        <v>2</v>
      </c>
      <c r="AP48" s="182">
        <v>2</v>
      </c>
      <c r="AQ48" s="181">
        <v>2</v>
      </c>
      <c r="AR48" s="181">
        <v>3</v>
      </c>
      <c r="AS48" s="181">
        <v>1</v>
      </c>
      <c r="AU48" s="132">
        <f t="shared" si="2"/>
        <v>27</v>
      </c>
      <c r="AV48" s="132">
        <f t="shared" si="3"/>
        <v>27</v>
      </c>
      <c r="AW48" s="132">
        <f t="shared" si="4"/>
        <v>27</v>
      </c>
    </row>
    <row r="49" spans="1:45" s="3" customFormat="1" ht="15" customHeight="1" x14ac:dyDescent="0.3">
      <c r="A49" s="12"/>
      <c r="B49" s="12"/>
      <c r="C49" s="13"/>
      <c r="D49" s="7"/>
      <c r="E49" s="8"/>
      <c r="F49" s="8"/>
      <c r="G49" s="4"/>
      <c r="H49" s="5"/>
      <c r="I49" s="5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</row>
    <row r="50" spans="1:45" s="3" customFormat="1" ht="15" customHeight="1" x14ac:dyDescent="0.3">
      <c r="A50" s="12"/>
      <c r="B50" s="12"/>
      <c r="C50" s="13"/>
      <c r="D50" s="7"/>
      <c r="E50" s="8"/>
      <c r="F50" s="8"/>
      <c r="G50" s="4"/>
      <c r="H50" s="5"/>
      <c r="I50" s="5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/>
      <c r="AI50"/>
      <c r="AJ50"/>
      <c r="AK50"/>
      <c r="AL50"/>
      <c r="AM50"/>
      <c r="AN50"/>
      <c r="AO50"/>
      <c r="AP50"/>
      <c r="AQ50"/>
      <c r="AR50"/>
      <c r="AS50"/>
    </row>
    <row r="51" spans="1:45" s="3" customFormat="1" ht="15" customHeight="1" x14ac:dyDescent="0.3">
      <c r="A51" s="22"/>
      <c r="B51" s="22"/>
      <c r="C51" s="23"/>
      <c r="D51" s="24"/>
      <c r="E51" s="25"/>
      <c r="F51" s="25"/>
      <c r="G51" s="26"/>
      <c r="H51" s="27"/>
      <c r="I51" s="27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</row>
    <row r="52" spans="1:45" ht="15" customHeight="1" x14ac:dyDescent="0.3"/>
    <row r="53" spans="1:45" ht="15" customHeight="1" x14ac:dyDescent="0.3"/>
    <row r="54" spans="1:45" ht="15" customHeight="1" x14ac:dyDescent="0.3"/>
    <row r="55" spans="1:45" ht="15" customHeight="1" x14ac:dyDescent="0.3"/>
    <row r="56" spans="1:45" ht="15" customHeight="1" x14ac:dyDescent="0.3"/>
    <row r="57" spans="1:45" ht="15" customHeight="1" x14ac:dyDescent="0.3"/>
    <row r="58" spans="1:45" ht="15" customHeight="1" x14ac:dyDescent="0.3"/>
    <row r="59" spans="1:45" ht="15" customHeight="1" x14ac:dyDescent="0.3"/>
    <row r="60" spans="1:45" ht="15" customHeight="1" x14ac:dyDescent="0.3"/>
    <row r="61" spans="1:45" ht="15" customHeight="1" x14ac:dyDescent="0.3"/>
    <row r="62" spans="1:45" ht="15" customHeight="1" x14ac:dyDescent="0.3"/>
    <row r="63" spans="1:45" ht="15" customHeight="1" x14ac:dyDescent="0.3"/>
    <row r="64" spans="1:45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</sheetData>
  <sheetProtection sheet="1" objects="1" scenarios="1"/>
  <mergeCells count="9">
    <mergeCell ref="AU1:AW1"/>
    <mergeCell ref="A2:C2"/>
    <mergeCell ref="J1:U1"/>
    <mergeCell ref="V1:AG1"/>
    <mergeCell ref="AH1:AS1"/>
    <mergeCell ref="A1:C1"/>
    <mergeCell ref="H1:H2"/>
    <mergeCell ref="D1:G1"/>
    <mergeCell ref="I1:I2"/>
  </mergeCells>
  <dataValidations disablePrompts="1" count="1">
    <dataValidation type="list" allowBlank="1" showInputMessage="1" showErrorMessage="1" error="Click arrow to select Work Package" prompt="Click arrow to select Work Package" sqref="B20 B4 B32 B37 B43">
      <formula1>WorkPackage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75"/>
  <sheetViews>
    <sheetView zoomScale="70" zoomScaleNormal="70" workbookViewId="0">
      <pane xSplit="9" ySplit="3" topLeftCell="J4" activePane="bottomRight" state="frozen"/>
      <selection activeCell="P14" sqref="P14"/>
      <selection pane="topRight" activeCell="P14" sqref="P14"/>
      <selection pane="bottomLeft" activeCell="P14" sqref="P14"/>
      <selection pane="bottomRight" activeCell="J4" sqref="J4"/>
    </sheetView>
  </sheetViews>
  <sheetFormatPr defaultRowHeight="14.4" x14ac:dyDescent="0.3"/>
  <cols>
    <col min="1" max="1" width="5.33203125" customWidth="1"/>
    <col min="2" max="2" width="18.5546875" customWidth="1"/>
    <col min="3" max="3" width="16.5546875" customWidth="1"/>
    <col min="4" max="9" width="6.21875" customWidth="1"/>
    <col min="10" max="45" width="5.5546875" customWidth="1"/>
  </cols>
  <sheetData>
    <row r="1" spans="1:49" ht="21.6" thickBot="1" x14ac:dyDescent="0.45">
      <c r="A1" s="205" t="s">
        <v>6</v>
      </c>
      <c r="B1" s="205"/>
      <c r="C1" s="206"/>
      <c r="D1" s="209" t="s">
        <v>150</v>
      </c>
      <c r="E1" s="210"/>
      <c r="F1" s="210"/>
      <c r="G1" s="210"/>
      <c r="H1" s="207" t="s">
        <v>144</v>
      </c>
      <c r="I1" s="211" t="s">
        <v>151</v>
      </c>
      <c r="J1" s="197" t="s">
        <v>145</v>
      </c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9" t="s">
        <v>146</v>
      </c>
      <c r="W1" s="200"/>
      <c r="X1" s="200"/>
      <c r="Y1" s="200"/>
      <c r="Z1" s="200"/>
      <c r="AA1" s="200"/>
      <c r="AB1" s="200"/>
      <c r="AC1" s="200"/>
      <c r="AD1" s="200"/>
      <c r="AE1" s="200"/>
      <c r="AF1" s="200"/>
      <c r="AG1" s="200"/>
      <c r="AH1" s="201" t="s">
        <v>147</v>
      </c>
      <c r="AI1" s="202"/>
      <c r="AJ1" s="202"/>
      <c r="AK1" s="202"/>
      <c r="AL1" s="202"/>
      <c r="AM1" s="202"/>
      <c r="AN1" s="202"/>
      <c r="AO1" s="202"/>
      <c r="AP1" s="202"/>
      <c r="AQ1" s="202"/>
      <c r="AR1" s="202"/>
      <c r="AS1" s="202"/>
      <c r="AU1" s="196" t="s">
        <v>156</v>
      </c>
      <c r="AV1" s="196"/>
      <c r="AW1" s="196"/>
    </row>
    <row r="2" spans="1:49" ht="48" customHeight="1" thickBot="1" x14ac:dyDescent="0.35">
      <c r="A2" s="203" t="s">
        <v>126</v>
      </c>
      <c r="B2" s="203"/>
      <c r="C2" s="204"/>
      <c r="D2" s="42" t="s">
        <v>142</v>
      </c>
      <c r="E2" s="51" t="s">
        <v>41</v>
      </c>
      <c r="F2" s="15" t="s">
        <v>16</v>
      </c>
      <c r="G2" s="95" t="s">
        <v>22</v>
      </c>
      <c r="H2" s="208"/>
      <c r="I2" s="212"/>
      <c r="J2" s="52" t="s">
        <v>129</v>
      </c>
      <c r="K2" s="52" t="s">
        <v>130</v>
      </c>
      <c r="L2" s="52" t="s">
        <v>131</v>
      </c>
      <c r="M2" s="52" t="s">
        <v>132</v>
      </c>
      <c r="N2" s="52" t="s">
        <v>133</v>
      </c>
      <c r="O2" s="52" t="s">
        <v>134</v>
      </c>
      <c r="P2" s="52" t="s">
        <v>135</v>
      </c>
      <c r="Q2" s="52" t="s">
        <v>136</v>
      </c>
      <c r="R2" s="52" t="s">
        <v>137</v>
      </c>
      <c r="S2" s="52" t="s">
        <v>138</v>
      </c>
      <c r="T2" s="52" t="s">
        <v>139</v>
      </c>
      <c r="U2" s="52" t="s">
        <v>140</v>
      </c>
      <c r="V2" s="53" t="s">
        <v>129</v>
      </c>
      <c r="W2" s="53" t="s">
        <v>130</v>
      </c>
      <c r="X2" s="53" t="s">
        <v>131</v>
      </c>
      <c r="Y2" s="53" t="s">
        <v>132</v>
      </c>
      <c r="Z2" s="53" t="s">
        <v>133</v>
      </c>
      <c r="AA2" s="53" t="s">
        <v>134</v>
      </c>
      <c r="AB2" s="53" t="s">
        <v>135</v>
      </c>
      <c r="AC2" s="53" t="s">
        <v>136</v>
      </c>
      <c r="AD2" s="53" t="s">
        <v>137</v>
      </c>
      <c r="AE2" s="53" t="s">
        <v>138</v>
      </c>
      <c r="AF2" s="53" t="s">
        <v>139</v>
      </c>
      <c r="AG2" s="53" t="s">
        <v>140</v>
      </c>
      <c r="AH2" s="54" t="s">
        <v>129</v>
      </c>
      <c r="AI2" s="54" t="s">
        <v>130</v>
      </c>
      <c r="AJ2" s="54" t="s">
        <v>131</v>
      </c>
      <c r="AK2" s="54" t="s">
        <v>132</v>
      </c>
      <c r="AL2" s="54" t="s">
        <v>133</v>
      </c>
      <c r="AM2" s="54" t="s">
        <v>134</v>
      </c>
      <c r="AN2" s="54" t="s">
        <v>135</v>
      </c>
      <c r="AO2" s="54" t="s">
        <v>136</v>
      </c>
      <c r="AP2" s="54" t="s">
        <v>137</v>
      </c>
      <c r="AQ2" s="54" t="s">
        <v>138</v>
      </c>
      <c r="AR2" s="54" t="s">
        <v>139</v>
      </c>
      <c r="AS2" s="54" t="s">
        <v>140</v>
      </c>
      <c r="AT2" s="2"/>
      <c r="AU2" s="68" t="s">
        <v>157</v>
      </c>
      <c r="AV2" s="69" t="s">
        <v>158</v>
      </c>
      <c r="AW2" s="70" t="s">
        <v>159</v>
      </c>
    </row>
    <row r="3" spans="1:49" ht="34.950000000000003" customHeight="1" x14ac:dyDescent="0.3">
      <c r="A3" s="94" t="s">
        <v>141</v>
      </c>
      <c r="B3" s="87"/>
      <c r="C3" s="87"/>
      <c r="D3" s="88">
        <f>D4+D20+D32+D37+D43</f>
        <v>113</v>
      </c>
      <c r="E3" s="88">
        <f t="shared" ref="E3:AS3" si="0">E4+E20+E32+E37+E43</f>
        <v>233</v>
      </c>
      <c r="F3" s="88">
        <f t="shared" si="0"/>
        <v>72</v>
      </c>
      <c r="G3" s="90">
        <f t="shared" si="0"/>
        <v>418</v>
      </c>
      <c r="H3" s="91">
        <f>SUM(J3:AS3)/7.5</f>
        <v>0</v>
      </c>
      <c r="I3" s="100">
        <f>H3/G3</f>
        <v>0</v>
      </c>
      <c r="J3" s="92">
        <f t="shared" si="0"/>
        <v>0</v>
      </c>
      <c r="K3" s="92">
        <f t="shared" si="0"/>
        <v>0</v>
      </c>
      <c r="L3" s="92">
        <f t="shared" si="0"/>
        <v>0</v>
      </c>
      <c r="M3" s="92">
        <f t="shared" si="0"/>
        <v>0</v>
      </c>
      <c r="N3" s="92">
        <f t="shared" si="0"/>
        <v>0</v>
      </c>
      <c r="O3" s="92">
        <f t="shared" si="0"/>
        <v>0</v>
      </c>
      <c r="P3" s="92">
        <f t="shared" si="0"/>
        <v>0</v>
      </c>
      <c r="Q3" s="92">
        <f t="shared" si="0"/>
        <v>0</v>
      </c>
      <c r="R3" s="92">
        <f t="shared" si="0"/>
        <v>0</v>
      </c>
      <c r="S3" s="92">
        <f t="shared" si="0"/>
        <v>0</v>
      </c>
      <c r="T3" s="92">
        <f t="shared" si="0"/>
        <v>0</v>
      </c>
      <c r="U3" s="92">
        <f t="shared" si="0"/>
        <v>0</v>
      </c>
      <c r="V3" s="92">
        <f t="shared" si="0"/>
        <v>0</v>
      </c>
      <c r="W3" s="92">
        <f t="shared" si="0"/>
        <v>0</v>
      </c>
      <c r="X3" s="92">
        <f t="shared" si="0"/>
        <v>0</v>
      </c>
      <c r="Y3" s="92">
        <f t="shared" si="0"/>
        <v>0</v>
      </c>
      <c r="Z3" s="92">
        <f t="shared" si="0"/>
        <v>0</v>
      </c>
      <c r="AA3" s="92">
        <f t="shared" si="0"/>
        <v>0</v>
      </c>
      <c r="AB3" s="92">
        <f t="shared" si="0"/>
        <v>0</v>
      </c>
      <c r="AC3" s="92">
        <f t="shared" si="0"/>
        <v>0</v>
      </c>
      <c r="AD3" s="92">
        <f t="shared" si="0"/>
        <v>0</v>
      </c>
      <c r="AE3" s="92">
        <f t="shared" si="0"/>
        <v>0</v>
      </c>
      <c r="AF3" s="92">
        <f t="shared" si="0"/>
        <v>0</v>
      </c>
      <c r="AG3" s="92">
        <f t="shared" si="0"/>
        <v>0</v>
      </c>
      <c r="AH3" s="92">
        <f t="shared" si="0"/>
        <v>0</v>
      </c>
      <c r="AI3" s="92">
        <f t="shared" si="0"/>
        <v>0</v>
      </c>
      <c r="AJ3" s="92">
        <f t="shared" si="0"/>
        <v>0</v>
      </c>
      <c r="AK3" s="92">
        <f t="shared" si="0"/>
        <v>0</v>
      </c>
      <c r="AL3" s="92">
        <f t="shared" si="0"/>
        <v>0</v>
      </c>
      <c r="AM3" s="92">
        <f t="shared" si="0"/>
        <v>0</v>
      </c>
      <c r="AN3" s="92">
        <f t="shared" si="0"/>
        <v>0</v>
      </c>
      <c r="AO3" s="92">
        <f t="shared" si="0"/>
        <v>0</v>
      </c>
      <c r="AP3" s="92">
        <f t="shared" si="0"/>
        <v>0</v>
      </c>
      <c r="AQ3" s="92">
        <f t="shared" si="0"/>
        <v>0</v>
      </c>
      <c r="AR3" s="92">
        <f t="shared" si="0"/>
        <v>0</v>
      </c>
      <c r="AS3" s="92">
        <f t="shared" si="0"/>
        <v>0</v>
      </c>
      <c r="AU3" s="92">
        <f>SUM(J3:U3)</f>
        <v>0</v>
      </c>
      <c r="AV3" s="92">
        <f>SUM(V3:AG3)</f>
        <v>0</v>
      </c>
      <c r="AW3" s="92">
        <f>SUM(AH3:AS3)</f>
        <v>0</v>
      </c>
    </row>
    <row r="4" spans="1:49" ht="15" customHeight="1" x14ac:dyDescent="0.35">
      <c r="A4" s="16" t="s">
        <v>17</v>
      </c>
      <c r="B4" s="17" t="s">
        <v>0</v>
      </c>
      <c r="C4" s="16"/>
      <c r="D4" s="180">
        <v>15.5</v>
      </c>
      <c r="E4" s="180">
        <v>32</v>
      </c>
      <c r="F4" s="180">
        <v>12.5</v>
      </c>
      <c r="G4" s="74">
        <f>SUM(D4:F4)</f>
        <v>60</v>
      </c>
      <c r="H4" s="75">
        <f>SUM(J4:AS4)/7.5</f>
        <v>0</v>
      </c>
      <c r="I4" s="98">
        <f>H4/G4</f>
        <v>0</v>
      </c>
      <c r="J4" s="46">
        <f t="shared" ref="J4:AS4" si="1">SUM(J5:J19)</f>
        <v>0</v>
      </c>
      <c r="K4" s="46">
        <f t="shared" si="1"/>
        <v>0</v>
      </c>
      <c r="L4" s="46">
        <f t="shared" si="1"/>
        <v>0</v>
      </c>
      <c r="M4" s="46">
        <f t="shared" si="1"/>
        <v>0</v>
      </c>
      <c r="N4" s="46">
        <f t="shared" si="1"/>
        <v>0</v>
      </c>
      <c r="O4" s="46">
        <f t="shared" si="1"/>
        <v>0</v>
      </c>
      <c r="P4" s="46">
        <f t="shared" si="1"/>
        <v>0</v>
      </c>
      <c r="Q4" s="46">
        <f t="shared" si="1"/>
        <v>0</v>
      </c>
      <c r="R4" s="46">
        <f t="shared" si="1"/>
        <v>0</v>
      </c>
      <c r="S4" s="46">
        <f t="shared" si="1"/>
        <v>0</v>
      </c>
      <c r="T4" s="46">
        <f t="shared" si="1"/>
        <v>0</v>
      </c>
      <c r="U4" s="46">
        <f t="shared" si="1"/>
        <v>0</v>
      </c>
      <c r="V4" s="46">
        <f t="shared" si="1"/>
        <v>0</v>
      </c>
      <c r="W4" s="46">
        <f t="shared" si="1"/>
        <v>0</v>
      </c>
      <c r="X4" s="46">
        <f t="shared" si="1"/>
        <v>0</v>
      </c>
      <c r="Y4" s="46">
        <f t="shared" si="1"/>
        <v>0</v>
      </c>
      <c r="Z4" s="46">
        <f t="shared" si="1"/>
        <v>0</v>
      </c>
      <c r="AA4" s="46">
        <f t="shared" si="1"/>
        <v>0</v>
      </c>
      <c r="AB4" s="46">
        <f t="shared" si="1"/>
        <v>0</v>
      </c>
      <c r="AC4" s="46">
        <f t="shared" si="1"/>
        <v>0</v>
      </c>
      <c r="AD4" s="46">
        <f t="shared" si="1"/>
        <v>0</v>
      </c>
      <c r="AE4" s="46">
        <f t="shared" si="1"/>
        <v>0</v>
      </c>
      <c r="AF4" s="46">
        <f t="shared" si="1"/>
        <v>0</v>
      </c>
      <c r="AG4" s="46">
        <f t="shared" si="1"/>
        <v>0</v>
      </c>
      <c r="AH4" s="46">
        <f t="shared" si="1"/>
        <v>0</v>
      </c>
      <c r="AI4" s="46">
        <f t="shared" si="1"/>
        <v>0</v>
      </c>
      <c r="AJ4" s="46">
        <f t="shared" si="1"/>
        <v>0</v>
      </c>
      <c r="AK4" s="46">
        <f t="shared" si="1"/>
        <v>0</v>
      </c>
      <c r="AL4" s="46">
        <f t="shared" si="1"/>
        <v>0</v>
      </c>
      <c r="AM4" s="46">
        <f t="shared" si="1"/>
        <v>0</v>
      </c>
      <c r="AN4" s="46">
        <f t="shared" si="1"/>
        <v>0</v>
      </c>
      <c r="AO4" s="46">
        <f t="shared" si="1"/>
        <v>0</v>
      </c>
      <c r="AP4" s="46">
        <f t="shared" si="1"/>
        <v>0</v>
      </c>
      <c r="AQ4" s="46">
        <f t="shared" si="1"/>
        <v>0</v>
      </c>
      <c r="AR4" s="46">
        <f t="shared" si="1"/>
        <v>0</v>
      </c>
      <c r="AS4" s="46">
        <f t="shared" si="1"/>
        <v>0</v>
      </c>
      <c r="AU4" s="46">
        <f>SUM(J4:U4)</f>
        <v>0</v>
      </c>
      <c r="AV4" s="46">
        <f>SUM(V4:AG4)</f>
        <v>0</v>
      </c>
      <c r="AW4" s="46">
        <f>SUM(AH4:AS4)</f>
        <v>0</v>
      </c>
    </row>
    <row r="5" spans="1:49" ht="15" customHeight="1" x14ac:dyDescent="0.3">
      <c r="A5" s="6"/>
      <c r="B5" s="12" t="s">
        <v>66</v>
      </c>
      <c r="C5" s="13" t="s">
        <v>23</v>
      </c>
      <c r="D5" s="7"/>
      <c r="E5" s="55"/>
      <c r="F5" s="99" t="s">
        <v>148</v>
      </c>
      <c r="G5" s="96">
        <f>G4/G$3</f>
        <v>0.14354066985645933</v>
      </c>
      <c r="H5" s="97" t="e">
        <f>H4/H$3</f>
        <v>#DIV/0!</v>
      </c>
      <c r="I5" s="56"/>
      <c r="J5" s="181"/>
      <c r="K5" s="181"/>
      <c r="L5" s="182"/>
      <c r="M5" s="183"/>
      <c r="N5" s="183"/>
      <c r="O5" s="183"/>
      <c r="P5" s="183"/>
      <c r="Q5" s="183"/>
      <c r="R5" s="183"/>
      <c r="S5" s="183"/>
      <c r="T5" s="183"/>
      <c r="U5" s="181"/>
      <c r="V5" s="182"/>
      <c r="W5" s="183"/>
      <c r="X5" s="183"/>
      <c r="Y5" s="183"/>
      <c r="Z5" s="182"/>
      <c r="AA5" s="183"/>
      <c r="AB5" s="183"/>
      <c r="AC5" s="183"/>
      <c r="AD5" s="183"/>
      <c r="AE5" s="183"/>
      <c r="AF5" s="183"/>
      <c r="AG5" s="181"/>
      <c r="AH5" s="182"/>
      <c r="AI5" s="183"/>
      <c r="AJ5" s="183"/>
      <c r="AK5" s="183"/>
      <c r="AL5" s="183"/>
      <c r="AM5" s="183"/>
      <c r="AN5" s="183"/>
      <c r="AO5" s="183"/>
      <c r="AP5" s="183"/>
      <c r="AQ5" s="183"/>
      <c r="AR5" s="183"/>
      <c r="AS5" s="183"/>
      <c r="AU5" s="34">
        <f t="shared" ref="AU5:AU48" si="2">SUM(J5:U5)</f>
        <v>0</v>
      </c>
      <c r="AV5" s="34">
        <f t="shared" ref="AV5:AV48" si="3">SUM(V5:AG5)</f>
        <v>0</v>
      </c>
      <c r="AW5" s="34">
        <f t="shared" ref="AW5:AW48" si="4">SUM(AH5:AS5)</f>
        <v>0</v>
      </c>
    </row>
    <row r="6" spans="1:49" ht="15" customHeight="1" x14ac:dyDescent="0.35">
      <c r="A6" s="6"/>
      <c r="B6" s="12" t="s">
        <v>65</v>
      </c>
      <c r="C6" s="13" t="s">
        <v>24</v>
      </c>
      <c r="D6" s="7"/>
      <c r="E6" s="8"/>
      <c r="F6" s="8"/>
      <c r="G6" s="76"/>
      <c r="H6" s="56"/>
      <c r="I6" s="56"/>
      <c r="J6" s="181"/>
      <c r="K6" s="181"/>
      <c r="L6" s="182"/>
      <c r="M6" s="183"/>
      <c r="N6" s="183"/>
      <c r="O6" s="183"/>
      <c r="P6" s="183"/>
      <c r="Q6" s="183"/>
      <c r="R6" s="183"/>
      <c r="S6" s="183"/>
      <c r="T6" s="183"/>
      <c r="U6" s="181"/>
      <c r="V6" s="182"/>
      <c r="W6" s="183"/>
      <c r="X6" s="183"/>
      <c r="Y6" s="183"/>
      <c r="Z6" s="182"/>
      <c r="AA6" s="183"/>
      <c r="AB6" s="183"/>
      <c r="AC6" s="183"/>
      <c r="AD6" s="183"/>
      <c r="AE6" s="183"/>
      <c r="AF6" s="183"/>
      <c r="AG6" s="181"/>
      <c r="AH6" s="182"/>
      <c r="AI6" s="183"/>
      <c r="AJ6" s="183"/>
      <c r="AK6" s="183"/>
      <c r="AL6" s="183"/>
      <c r="AM6" s="183"/>
      <c r="AN6" s="183"/>
      <c r="AO6" s="183"/>
      <c r="AP6" s="183"/>
      <c r="AQ6" s="183"/>
      <c r="AR6" s="183"/>
      <c r="AS6" s="183"/>
      <c r="AU6" s="34">
        <f t="shared" si="2"/>
        <v>0</v>
      </c>
      <c r="AV6" s="34">
        <f t="shared" si="3"/>
        <v>0</v>
      </c>
      <c r="AW6" s="34">
        <f t="shared" si="4"/>
        <v>0</v>
      </c>
    </row>
    <row r="7" spans="1:49" ht="15" customHeight="1" x14ac:dyDescent="0.35">
      <c r="A7" s="72" t="s">
        <v>116</v>
      </c>
      <c r="B7" s="58" t="s">
        <v>64</v>
      </c>
      <c r="C7" s="59" t="s">
        <v>25</v>
      </c>
      <c r="D7" s="60"/>
      <c r="E7" s="61"/>
      <c r="F7" s="61"/>
      <c r="G7" s="101"/>
      <c r="H7" s="62"/>
      <c r="I7" s="62"/>
      <c r="J7" s="184"/>
      <c r="K7" s="184"/>
      <c r="L7" s="185"/>
      <c r="M7" s="186"/>
      <c r="N7" s="186"/>
      <c r="O7" s="186"/>
      <c r="P7" s="186"/>
      <c r="Q7" s="186"/>
      <c r="R7" s="186"/>
      <c r="S7" s="186"/>
      <c r="T7" s="186"/>
      <c r="U7" s="184"/>
      <c r="V7" s="185"/>
      <c r="W7" s="186"/>
      <c r="X7" s="186"/>
      <c r="Y7" s="186"/>
      <c r="Z7" s="185"/>
      <c r="AA7" s="186"/>
      <c r="AB7" s="186"/>
      <c r="AC7" s="186"/>
      <c r="AD7" s="186"/>
      <c r="AE7" s="186"/>
      <c r="AF7" s="186"/>
      <c r="AG7" s="184"/>
      <c r="AH7" s="185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U7" s="65">
        <f t="shared" si="2"/>
        <v>0</v>
      </c>
      <c r="AV7" s="65">
        <f t="shared" si="3"/>
        <v>0</v>
      </c>
      <c r="AW7" s="65">
        <f t="shared" si="4"/>
        <v>0</v>
      </c>
    </row>
    <row r="8" spans="1:49" ht="15" customHeight="1" x14ac:dyDescent="0.35">
      <c r="A8" s="72" t="s">
        <v>105</v>
      </c>
      <c r="B8" s="12" t="s">
        <v>63</v>
      </c>
      <c r="C8" s="13" t="s">
        <v>42</v>
      </c>
      <c r="D8" s="7"/>
      <c r="E8" s="8"/>
      <c r="F8" s="8"/>
      <c r="G8" s="76"/>
      <c r="H8" s="56"/>
      <c r="I8" s="56"/>
      <c r="J8" s="181"/>
      <c r="K8" s="181"/>
      <c r="L8" s="181"/>
      <c r="M8" s="181"/>
      <c r="N8" s="183"/>
      <c r="O8" s="183"/>
      <c r="P8" s="183"/>
      <c r="Q8" s="183"/>
      <c r="R8" s="183"/>
      <c r="S8" s="183"/>
      <c r="T8" s="183"/>
      <c r="U8" s="181"/>
      <c r="V8" s="182"/>
      <c r="W8" s="182"/>
      <c r="X8" s="183"/>
      <c r="Y8" s="183"/>
      <c r="Z8" s="183"/>
      <c r="AA8" s="183"/>
      <c r="AB8" s="183"/>
      <c r="AC8" s="183"/>
      <c r="AD8" s="183"/>
      <c r="AE8" s="183"/>
      <c r="AF8" s="183"/>
      <c r="AG8" s="181"/>
      <c r="AH8" s="182"/>
      <c r="AI8" s="182"/>
      <c r="AJ8" s="183"/>
      <c r="AK8" s="183"/>
      <c r="AL8" s="183"/>
      <c r="AM8" s="183"/>
      <c r="AN8" s="183"/>
      <c r="AO8" s="183"/>
      <c r="AP8" s="183"/>
      <c r="AQ8" s="183"/>
      <c r="AR8" s="183"/>
      <c r="AS8" s="183"/>
      <c r="AU8" s="34">
        <f t="shared" si="2"/>
        <v>0</v>
      </c>
      <c r="AV8" s="34">
        <f t="shared" si="3"/>
        <v>0</v>
      </c>
      <c r="AW8" s="34">
        <f t="shared" si="4"/>
        <v>0</v>
      </c>
    </row>
    <row r="9" spans="1:49" ht="15" customHeight="1" x14ac:dyDescent="0.35">
      <c r="A9" s="72" t="s">
        <v>117</v>
      </c>
      <c r="B9" s="12" t="s">
        <v>67</v>
      </c>
      <c r="C9" s="13" t="s">
        <v>26</v>
      </c>
      <c r="D9" s="7"/>
      <c r="E9" s="8"/>
      <c r="F9" s="8"/>
      <c r="G9" s="76"/>
      <c r="H9" s="56"/>
      <c r="I9" s="56"/>
      <c r="J9" s="187"/>
      <c r="K9" s="187"/>
      <c r="L9" s="187"/>
      <c r="M9" s="187"/>
      <c r="N9" s="183"/>
      <c r="O9" s="183"/>
      <c r="P9" s="183"/>
      <c r="Q9" s="183"/>
      <c r="R9" s="183"/>
      <c r="S9" s="183"/>
      <c r="T9" s="183"/>
      <c r="U9" s="181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8"/>
      <c r="AH9" s="183"/>
      <c r="AI9" s="183"/>
      <c r="AJ9" s="183"/>
      <c r="AK9" s="183"/>
      <c r="AL9" s="183"/>
      <c r="AM9" s="183"/>
      <c r="AN9" s="183"/>
      <c r="AO9" s="183"/>
      <c r="AP9" s="183"/>
      <c r="AQ9" s="183"/>
      <c r="AR9" s="183"/>
      <c r="AS9" s="183"/>
      <c r="AU9" s="34">
        <f t="shared" si="2"/>
        <v>0</v>
      </c>
      <c r="AV9" s="34">
        <f t="shared" si="3"/>
        <v>0</v>
      </c>
      <c r="AW9" s="34">
        <f t="shared" si="4"/>
        <v>0</v>
      </c>
    </row>
    <row r="10" spans="1:49" ht="15" customHeight="1" x14ac:dyDescent="0.35">
      <c r="A10" s="72" t="s">
        <v>119</v>
      </c>
      <c r="B10" s="12" t="s">
        <v>68</v>
      </c>
      <c r="C10" s="13" t="s">
        <v>59</v>
      </c>
      <c r="D10" s="7"/>
      <c r="E10" s="8"/>
      <c r="F10" s="8"/>
      <c r="G10" s="76"/>
      <c r="H10" s="56"/>
      <c r="I10" s="56"/>
      <c r="J10" s="187"/>
      <c r="K10" s="187"/>
      <c r="L10" s="187"/>
      <c r="M10" s="187"/>
      <c r="N10" s="183"/>
      <c r="O10" s="183"/>
      <c r="P10" s="183"/>
      <c r="Q10" s="183"/>
      <c r="R10" s="183"/>
      <c r="S10" s="183"/>
      <c r="T10" s="183"/>
      <c r="U10" s="181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1"/>
      <c r="AH10" s="183"/>
      <c r="AI10" s="183"/>
      <c r="AJ10" s="183"/>
      <c r="AK10" s="183"/>
      <c r="AL10" s="183"/>
      <c r="AM10" s="183"/>
      <c r="AN10" s="183"/>
      <c r="AO10" s="183"/>
      <c r="AP10" s="183"/>
      <c r="AQ10" s="183"/>
      <c r="AR10" s="183"/>
      <c r="AS10" s="183"/>
      <c r="AU10" s="34">
        <f t="shared" si="2"/>
        <v>0</v>
      </c>
      <c r="AV10" s="34">
        <f t="shared" si="3"/>
        <v>0</v>
      </c>
      <c r="AW10" s="34">
        <f t="shared" si="4"/>
        <v>0</v>
      </c>
    </row>
    <row r="11" spans="1:49" ht="15" customHeight="1" x14ac:dyDescent="0.35">
      <c r="A11" s="72" t="s">
        <v>109</v>
      </c>
      <c r="B11" s="12" t="s">
        <v>69</v>
      </c>
      <c r="C11" s="13" t="s">
        <v>60</v>
      </c>
      <c r="D11" s="7"/>
      <c r="E11" s="8"/>
      <c r="F11" s="8"/>
      <c r="G11" s="76"/>
      <c r="H11" s="56"/>
      <c r="I11" s="56"/>
      <c r="J11" s="187"/>
      <c r="K11" s="187"/>
      <c r="L11" s="187"/>
      <c r="M11" s="187"/>
      <c r="N11" s="183"/>
      <c r="O11" s="183"/>
      <c r="P11" s="183"/>
      <c r="Q11" s="183"/>
      <c r="R11" s="183"/>
      <c r="S11" s="183"/>
      <c r="T11" s="187"/>
      <c r="U11" s="187"/>
      <c r="V11" s="187"/>
      <c r="W11" s="183"/>
      <c r="X11" s="183"/>
      <c r="Y11" s="183"/>
      <c r="Z11" s="183"/>
      <c r="AA11" s="183"/>
      <c r="AB11" s="183"/>
      <c r="AC11" s="183"/>
      <c r="AD11" s="183"/>
      <c r="AE11" s="183"/>
      <c r="AF11" s="187"/>
      <c r="AG11" s="187"/>
      <c r="AH11" s="188"/>
      <c r="AI11" s="188"/>
      <c r="AJ11" s="183"/>
      <c r="AK11" s="183"/>
      <c r="AL11" s="183"/>
      <c r="AM11" s="183"/>
      <c r="AN11" s="183"/>
      <c r="AO11" s="183"/>
      <c r="AP11" s="183"/>
      <c r="AQ11" s="183"/>
      <c r="AR11" s="183"/>
      <c r="AS11" s="183"/>
      <c r="AU11" s="34">
        <f t="shared" si="2"/>
        <v>0</v>
      </c>
      <c r="AV11" s="34">
        <f t="shared" si="3"/>
        <v>0</v>
      </c>
      <c r="AW11" s="34">
        <f t="shared" si="4"/>
        <v>0</v>
      </c>
    </row>
    <row r="12" spans="1:49" ht="15" customHeight="1" x14ac:dyDescent="0.35">
      <c r="A12" s="71"/>
      <c r="B12" s="58" t="s">
        <v>70</v>
      </c>
      <c r="C12" s="59" t="s">
        <v>58</v>
      </c>
      <c r="D12" s="60"/>
      <c r="E12" s="61"/>
      <c r="F12" s="61"/>
      <c r="G12" s="77"/>
      <c r="H12" s="62"/>
      <c r="I12" s="62"/>
      <c r="J12" s="184"/>
      <c r="K12" s="184"/>
      <c r="L12" s="184"/>
      <c r="M12" s="184"/>
      <c r="N12" s="186"/>
      <c r="O12" s="186"/>
      <c r="P12" s="186"/>
      <c r="Q12" s="186"/>
      <c r="R12" s="186"/>
      <c r="S12" s="186"/>
      <c r="T12" s="184"/>
      <c r="U12" s="184"/>
      <c r="V12" s="184"/>
      <c r="W12" s="186"/>
      <c r="X12" s="186"/>
      <c r="Y12" s="186"/>
      <c r="Z12" s="186"/>
      <c r="AA12" s="186"/>
      <c r="AB12" s="186"/>
      <c r="AC12" s="186"/>
      <c r="AD12" s="186"/>
      <c r="AE12" s="186"/>
      <c r="AF12" s="184"/>
      <c r="AG12" s="184"/>
      <c r="AH12" s="185"/>
      <c r="AI12" s="185"/>
      <c r="AJ12" s="186"/>
      <c r="AK12" s="186"/>
      <c r="AL12" s="186"/>
      <c r="AM12" s="186"/>
      <c r="AN12" s="186"/>
      <c r="AO12" s="186"/>
      <c r="AP12" s="186"/>
      <c r="AQ12" s="186"/>
      <c r="AR12" s="186"/>
      <c r="AS12" s="186"/>
      <c r="AU12" s="65">
        <f t="shared" si="2"/>
        <v>0</v>
      </c>
      <c r="AV12" s="65">
        <f t="shared" si="3"/>
        <v>0</v>
      </c>
      <c r="AW12" s="65">
        <f t="shared" si="4"/>
        <v>0</v>
      </c>
    </row>
    <row r="13" spans="1:49" ht="15" customHeight="1" x14ac:dyDescent="0.35">
      <c r="A13" s="71"/>
      <c r="B13" s="12" t="s">
        <v>71</v>
      </c>
      <c r="C13" s="13" t="s">
        <v>27</v>
      </c>
      <c r="D13" s="7"/>
      <c r="E13" s="8"/>
      <c r="F13" s="8"/>
      <c r="G13" s="76"/>
      <c r="H13" s="56"/>
      <c r="I13" s="56"/>
      <c r="J13" s="189"/>
      <c r="K13" s="189"/>
      <c r="L13" s="189"/>
      <c r="M13" s="189"/>
      <c r="N13" s="189"/>
      <c r="O13" s="183"/>
      <c r="P13" s="183"/>
      <c r="Q13" s="183"/>
      <c r="R13" s="183"/>
      <c r="S13" s="183"/>
      <c r="T13" s="189"/>
      <c r="U13" s="189"/>
      <c r="V13" s="189"/>
      <c r="W13" s="189"/>
      <c r="X13" s="183"/>
      <c r="Y13" s="183"/>
      <c r="Z13" s="183"/>
      <c r="AA13" s="183"/>
      <c r="AB13" s="183"/>
      <c r="AC13" s="183"/>
      <c r="AD13" s="183"/>
      <c r="AE13" s="183"/>
      <c r="AF13" s="189"/>
      <c r="AG13" s="189"/>
      <c r="AH13" s="189"/>
      <c r="AI13" s="183"/>
      <c r="AJ13" s="183"/>
      <c r="AK13" s="183"/>
      <c r="AL13" s="183"/>
      <c r="AM13" s="183"/>
      <c r="AN13" s="183"/>
      <c r="AO13" s="183"/>
      <c r="AP13" s="183"/>
      <c r="AQ13" s="183"/>
      <c r="AR13" s="183"/>
      <c r="AS13" s="183"/>
      <c r="AU13" s="34">
        <f t="shared" si="2"/>
        <v>0</v>
      </c>
      <c r="AV13" s="34">
        <f t="shared" si="3"/>
        <v>0</v>
      </c>
      <c r="AW13" s="34">
        <f t="shared" si="4"/>
        <v>0</v>
      </c>
    </row>
    <row r="14" spans="1:49" ht="15" customHeight="1" x14ac:dyDescent="0.35">
      <c r="A14" s="71"/>
      <c r="B14" s="12" t="s">
        <v>72</v>
      </c>
      <c r="C14" s="13" t="s">
        <v>28</v>
      </c>
      <c r="D14" s="7"/>
      <c r="E14" s="8"/>
      <c r="F14" s="8"/>
      <c r="G14" s="76"/>
      <c r="H14" s="56"/>
      <c r="I14" s="56"/>
      <c r="J14" s="187"/>
      <c r="K14" s="187"/>
      <c r="L14" s="187"/>
      <c r="M14" s="187"/>
      <c r="N14" s="187"/>
      <c r="O14" s="183"/>
      <c r="P14" s="183"/>
      <c r="Q14" s="183"/>
      <c r="R14" s="183"/>
      <c r="S14" s="183"/>
      <c r="T14" s="187"/>
      <c r="U14" s="187"/>
      <c r="V14" s="187"/>
      <c r="W14" s="183"/>
      <c r="X14" s="183"/>
      <c r="Y14" s="183"/>
      <c r="Z14" s="183"/>
      <c r="AA14" s="183"/>
      <c r="AB14" s="183"/>
      <c r="AC14" s="183"/>
      <c r="AD14" s="183"/>
      <c r="AE14" s="183"/>
      <c r="AF14" s="187"/>
      <c r="AG14" s="187"/>
      <c r="AH14" s="183"/>
      <c r="AI14" s="183"/>
      <c r="AJ14" s="183"/>
      <c r="AK14" s="183"/>
      <c r="AL14" s="183"/>
      <c r="AM14" s="183"/>
      <c r="AN14" s="183"/>
      <c r="AO14" s="183"/>
      <c r="AP14" s="183"/>
      <c r="AQ14" s="183"/>
      <c r="AR14" s="183"/>
      <c r="AS14" s="183"/>
      <c r="AU14" s="34">
        <f t="shared" si="2"/>
        <v>0</v>
      </c>
      <c r="AV14" s="34">
        <f t="shared" si="3"/>
        <v>0</v>
      </c>
      <c r="AW14" s="34">
        <f t="shared" si="4"/>
        <v>0</v>
      </c>
    </row>
    <row r="15" spans="1:49" ht="15" customHeight="1" x14ac:dyDescent="0.35">
      <c r="A15" s="71"/>
      <c r="B15" s="12" t="s">
        <v>73</v>
      </c>
      <c r="C15" s="14" t="s">
        <v>29</v>
      </c>
      <c r="D15" s="7"/>
      <c r="E15" s="8"/>
      <c r="F15" s="8"/>
      <c r="G15" s="76"/>
      <c r="H15" s="56"/>
      <c r="I15" s="56"/>
      <c r="J15" s="187"/>
      <c r="K15" s="187"/>
      <c r="L15" s="187"/>
      <c r="M15" s="187"/>
      <c r="N15" s="187"/>
      <c r="O15" s="183"/>
      <c r="P15" s="183"/>
      <c r="Q15" s="183"/>
      <c r="R15" s="183"/>
      <c r="S15" s="183"/>
      <c r="T15" s="187"/>
      <c r="U15" s="187"/>
      <c r="V15" s="187"/>
      <c r="W15" s="187"/>
      <c r="X15" s="183"/>
      <c r="Y15" s="183"/>
      <c r="Z15" s="183"/>
      <c r="AA15" s="183"/>
      <c r="AB15" s="183"/>
      <c r="AC15" s="183"/>
      <c r="AD15" s="183"/>
      <c r="AE15" s="183"/>
      <c r="AF15" s="187"/>
      <c r="AG15" s="187"/>
      <c r="AH15" s="187"/>
      <c r="AI15" s="183"/>
      <c r="AJ15" s="183"/>
      <c r="AK15" s="183"/>
      <c r="AL15" s="183"/>
      <c r="AM15" s="183"/>
      <c r="AN15" s="183"/>
      <c r="AO15" s="183"/>
      <c r="AP15" s="183"/>
      <c r="AQ15" s="183"/>
      <c r="AR15" s="183"/>
      <c r="AS15" s="183"/>
      <c r="AU15" s="34">
        <f t="shared" si="2"/>
        <v>0</v>
      </c>
      <c r="AV15" s="34">
        <f t="shared" si="3"/>
        <v>0</v>
      </c>
      <c r="AW15" s="34">
        <f t="shared" si="4"/>
        <v>0</v>
      </c>
    </row>
    <row r="16" spans="1:49" ht="15" customHeight="1" x14ac:dyDescent="0.35">
      <c r="A16" s="6"/>
      <c r="B16" s="12" t="s">
        <v>74</v>
      </c>
      <c r="C16" s="14" t="s">
        <v>30</v>
      </c>
      <c r="D16" s="7"/>
      <c r="E16" s="8"/>
      <c r="F16" s="8"/>
      <c r="G16" s="76"/>
      <c r="H16" s="56"/>
      <c r="I16" s="56"/>
      <c r="J16" s="183"/>
      <c r="K16" s="183"/>
      <c r="L16" s="187"/>
      <c r="M16" s="187"/>
      <c r="N16" s="183"/>
      <c r="O16" s="183"/>
      <c r="P16" s="183"/>
      <c r="Q16" s="183"/>
      <c r="R16" s="183"/>
      <c r="S16" s="183"/>
      <c r="T16" s="187"/>
      <c r="U16" s="187"/>
      <c r="V16" s="187"/>
      <c r="W16" s="183"/>
      <c r="X16" s="183"/>
      <c r="Y16" s="183"/>
      <c r="Z16" s="183"/>
      <c r="AA16" s="183"/>
      <c r="AB16" s="183"/>
      <c r="AC16" s="183"/>
      <c r="AD16" s="183"/>
      <c r="AE16" s="183"/>
      <c r="AF16" s="187"/>
      <c r="AG16" s="187"/>
      <c r="AH16" s="187"/>
      <c r="AI16" s="183"/>
      <c r="AJ16" s="183"/>
      <c r="AK16" s="183"/>
      <c r="AL16" s="183"/>
      <c r="AM16" s="183"/>
      <c r="AN16" s="183"/>
      <c r="AO16" s="183"/>
      <c r="AP16" s="183"/>
      <c r="AQ16" s="183"/>
      <c r="AR16" s="183"/>
      <c r="AS16" s="183"/>
      <c r="AU16" s="34">
        <f t="shared" si="2"/>
        <v>0</v>
      </c>
      <c r="AV16" s="34">
        <f t="shared" si="3"/>
        <v>0</v>
      </c>
      <c r="AW16" s="34">
        <f t="shared" si="4"/>
        <v>0</v>
      </c>
    </row>
    <row r="17" spans="1:49" ht="15" customHeight="1" x14ac:dyDescent="0.35">
      <c r="A17" s="6"/>
      <c r="B17" s="12" t="s">
        <v>75</v>
      </c>
      <c r="C17" s="14" t="s">
        <v>31</v>
      </c>
      <c r="D17" s="7"/>
      <c r="E17" s="8"/>
      <c r="F17" s="8"/>
      <c r="G17" s="76"/>
      <c r="H17" s="56"/>
      <c r="I17" s="56"/>
      <c r="J17" s="183"/>
      <c r="K17" s="183"/>
      <c r="L17" s="187"/>
      <c r="M17" s="187"/>
      <c r="N17" s="187"/>
      <c r="O17" s="183"/>
      <c r="P17" s="183"/>
      <c r="Q17" s="183"/>
      <c r="R17" s="183"/>
      <c r="S17" s="183"/>
      <c r="T17" s="187"/>
      <c r="U17" s="187"/>
      <c r="V17" s="187"/>
      <c r="W17" s="183"/>
      <c r="X17" s="183"/>
      <c r="Y17" s="183"/>
      <c r="Z17" s="183"/>
      <c r="AA17" s="183"/>
      <c r="AB17" s="183"/>
      <c r="AC17" s="183"/>
      <c r="AD17" s="183"/>
      <c r="AE17" s="183"/>
      <c r="AF17" s="187"/>
      <c r="AG17" s="187"/>
      <c r="AH17" s="187"/>
      <c r="AI17" s="183"/>
      <c r="AJ17" s="183"/>
      <c r="AK17" s="183"/>
      <c r="AL17" s="183"/>
      <c r="AM17" s="183"/>
      <c r="AN17" s="183"/>
      <c r="AO17" s="183"/>
      <c r="AP17" s="183"/>
      <c r="AQ17" s="183"/>
      <c r="AR17" s="183"/>
      <c r="AS17" s="183"/>
      <c r="AU17" s="34">
        <f t="shared" si="2"/>
        <v>0</v>
      </c>
      <c r="AV17" s="34">
        <f t="shared" si="3"/>
        <v>0</v>
      </c>
      <c r="AW17" s="34">
        <f t="shared" si="4"/>
        <v>0</v>
      </c>
    </row>
    <row r="18" spans="1:49" ht="15" customHeight="1" x14ac:dyDescent="0.35">
      <c r="A18" s="6"/>
      <c r="B18" s="12" t="s">
        <v>76</v>
      </c>
      <c r="C18" s="13" t="s">
        <v>32</v>
      </c>
      <c r="D18" s="7"/>
      <c r="E18" s="8"/>
      <c r="F18" s="8"/>
      <c r="G18" s="76"/>
      <c r="H18" s="56"/>
      <c r="I18" s="56"/>
      <c r="J18" s="183"/>
      <c r="K18" s="183"/>
      <c r="L18" s="181"/>
      <c r="M18" s="181"/>
      <c r="N18" s="183"/>
      <c r="O18" s="183"/>
      <c r="P18" s="183"/>
      <c r="Q18" s="183"/>
      <c r="R18" s="183"/>
      <c r="S18" s="183"/>
      <c r="T18" s="181"/>
      <c r="U18" s="181"/>
      <c r="V18" s="181"/>
      <c r="W18" s="183"/>
      <c r="X18" s="183"/>
      <c r="Y18" s="183"/>
      <c r="Z18" s="183"/>
      <c r="AA18" s="183"/>
      <c r="AB18" s="183"/>
      <c r="AC18" s="183"/>
      <c r="AD18" s="183"/>
      <c r="AE18" s="183"/>
      <c r="AF18" s="181"/>
      <c r="AG18" s="181"/>
      <c r="AH18" s="181"/>
      <c r="AI18" s="183"/>
      <c r="AJ18" s="183"/>
      <c r="AK18" s="183"/>
      <c r="AL18" s="183"/>
      <c r="AM18" s="183"/>
      <c r="AN18" s="183"/>
      <c r="AO18" s="183"/>
      <c r="AP18" s="183"/>
      <c r="AQ18" s="183"/>
      <c r="AR18" s="183"/>
      <c r="AS18" s="183"/>
      <c r="AU18" s="34">
        <f t="shared" si="2"/>
        <v>0</v>
      </c>
      <c r="AV18" s="34">
        <f t="shared" si="3"/>
        <v>0</v>
      </c>
      <c r="AW18" s="34">
        <f t="shared" si="4"/>
        <v>0</v>
      </c>
    </row>
    <row r="19" spans="1:49" ht="15" customHeight="1" x14ac:dyDescent="0.35">
      <c r="A19" s="6"/>
      <c r="B19" s="12" t="s">
        <v>77</v>
      </c>
      <c r="C19" s="13" t="s">
        <v>33</v>
      </c>
      <c r="D19" s="7"/>
      <c r="E19" s="8"/>
      <c r="F19" s="8"/>
      <c r="G19" s="76"/>
      <c r="H19" s="56"/>
      <c r="I19" s="56"/>
      <c r="J19" s="183"/>
      <c r="K19" s="183"/>
      <c r="L19" s="181"/>
      <c r="M19" s="181"/>
      <c r="N19" s="183"/>
      <c r="O19" s="183"/>
      <c r="P19" s="183"/>
      <c r="Q19" s="183"/>
      <c r="R19" s="183"/>
      <c r="S19" s="183"/>
      <c r="T19" s="183"/>
      <c r="U19" s="182"/>
      <c r="V19" s="182"/>
      <c r="W19" s="183"/>
      <c r="X19" s="183"/>
      <c r="Y19" s="183"/>
      <c r="Z19" s="183"/>
      <c r="AA19" s="183"/>
      <c r="AB19" s="183"/>
      <c r="AC19" s="183"/>
      <c r="AD19" s="183"/>
      <c r="AE19" s="183"/>
      <c r="AF19" s="183"/>
      <c r="AG19" s="182"/>
      <c r="AH19" s="183"/>
      <c r="AI19" s="183"/>
      <c r="AJ19" s="183"/>
      <c r="AK19" s="183"/>
      <c r="AL19" s="183"/>
      <c r="AM19" s="183"/>
      <c r="AN19" s="183"/>
      <c r="AO19" s="183"/>
      <c r="AP19" s="183"/>
      <c r="AQ19" s="183"/>
      <c r="AR19" s="183"/>
      <c r="AS19" s="183"/>
      <c r="AU19" s="34">
        <f t="shared" si="2"/>
        <v>0</v>
      </c>
      <c r="AV19" s="34">
        <f t="shared" si="3"/>
        <v>0</v>
      </c>
      <c r="AW19" s="34">
        <f t="shared" si="4"/>
        <v>0</v>
      </c>
    </row>
    <row r="20" spans="1:49" ht="15" customHeight="1" x14ac:dyDescent="0.35">
      <c r="A20" s="18" t="s">
        <v>18</v>
      </c>
      <c r="B20" s="18" t="s">
        <v>1</v>
      </c>
      <c r="C20" s="18"/>
      <c r="D20" s="190">
        <v>28</v>
      </c>
      <c r="E20" s="190">
        <v>132</v>
      </c>
      <c r="F20" s="190">
        <v>16.5</v>
      </c>
      <c r="G20" s="73">
        <f>SUM(D20:F20)</f>
        <v>176.5</v>
      </c>
      <c r="H20" s="78">
        <f>SUM(J20:AS20)/7.5</f>
        <v>0</v>
      </c>
      <c r="I20" s="112">
        <f>H20/G20</f>
        <v>0</v>
      </c>
      <c r="J20" s="47">
        <f t="shared" ref="J20:AS20" si="5">SUM(J21:J31)</f>
        <v>0</v>
      </c>
      <c r="K20" s="47">
        <f t="shared" si="5"/>
        <v>0</v>
      </c>
      <c r="L20" s="47">
        <f t="shared" si="5"/>
        <v>0</v>
      </c>
      <c r="M20" s="47">
        <f t="shared" si="5"/>
        <v>0</v>
      </c>
      <c r="N20" s="47">
        <f t="shared" si="5"/>
        <v>0</v>
      </c>
      <c r="O20" s="47">
        <f t="shared" si="5"/>
        <v>0</v>
      </c>
      <c r="P20" s="47">
        <f t="shared" si="5"/>
        <v>0</v>
      </c>
      <c r="Q20" s="47">
        <f t="shared" si="5"/>
        <v>0</v>
      </c>
      <c r="R20" s="47">
        <f t="shared" si="5"/>
        <v>0</v>
      </c>
      <c r="S20" s="47">
        <f t="shared" si="5"/>
        <v>0</v>
      </c>
      <c r="T20" s="47">
        <f t="shared" si="5"/>
        <v>0</v>
      </c>
      <c r="U20" s="47">
        <f t="shared" si="5"/>
        <v>0</v>
      </c>
      <c r="V20" s="47">
        <f t="shared" si="5"/>
        <v>0</v>
      </c>
      <c r="W20" s="47">
        <f t="shared" si="5"/>
        <v>0</v>
      </c>
      <c r="X20" s="47">
        <f t="shared" si="5"/>
        <v>0</v>
      </c>
      <c r="Y20" s="47">
        <f t="shared" si="5"/>
        <v>0</v>
      </c>
      <c r="Z20" s="47">
        <f t="shared" si="5"/>
        <v>0</v>
      </c>
      <c r="AA20" s="47">
        <f t="shared" si="5"/>
        <v>0</v>
      </c>
      <c r="AB20" s="47">
        <f t="shared" si="5"/>
        <v>0</v>
      </c>
      <c r="AC20" s="47">
        <f t="shared" si="5"/>
        <v>0</v>
      </c>
      <c r="AD20" s="47">
        <f t="shared" si="5"/>
        <v>0</v>
      </c>
      <c r="AE20" s="47">
        <f t="shared" si="5"/>
        <v>0</v>
      </c>
      <c r="AF20" s="47">
        <f t="shared" si="5"/>
        <v>0</v>
      </c>
      <c r="AG20" s="47">
        <f t="shared" si="5"/>
        <v>0</v>
      </c>
      <c r="AH20" s="47">
        <f t="shared" si="5"/>
        <v>0</v>
      </c>
      <c r="AI20" s="47">
        <f t="shared" si="5"/>
        <v>0</v>
      </c>
      <c r="AJ20" s="47">
        <f t="shared" si="5"/>
        <v>0</v>
      </c>
      <c r="AK20" s="47">
        <f t="shared" si="5"/>
        <v>0</v>
      </c>
      <c r="AL20" s="47">
        <f t="shared" si="5"/>
        <v>0</v>
      </c>
      <c r="AM20" s="47">
        <f t="shared" si="5"/>
        <v>0</v>
      </c>
      <c r="AN20" s="47">
        <f t="shared" si="5"/>
        <v>0</v>
      </c>
      <c r="AO20" s="47">
        <f t="shared" si="5"/>
        <v>0</v>
      </c>
      <c r="AP20" s="47">
        <f t="shared" si="5"/>
        <v>0</v>
      </c>
      <c r="AQ20" s="47">
        <f t="shared" si="5"/>
        <v>0</v>
      </c>
      <c r="AR20" s="47">
        <f t="shared" si="5"/>
        <v>0</v>
      </c>
      <c r="AS20" s="47">
        <f t="shared" si="5"/>
        <v>0</v>
      </c>
      <c r="AU20" s="47">
        <f t="shared" si="2"/>
        <v>0</v>
      </c>
      <c r="AV20" s="47">
        <f t="shared" si="3"/>
        <v>0</v>
      </c>
      <c r="AW20" s="47">
        <f t="shared" si="4"/>
        <v>0</v>
      </c>
    </row>
    <row r="21" spans="1:49" ht="15" customHeight="1" x14ac:dyDescent="0.3">
      <c r="A21" s="9"/>
      <c r="B21" s="12" t="s">
        <v>78</v>
      </c>
      <c r="C21" s="13" t="s">
        <v>34</v>
      </c>
      <c r="D21" s="7"/>
      <c r="E21" s="122" t="s">
        <v>148</v>
      </c>
      <c r="F21" s="109"/>
      <c r="G21" s="110">
        <f>G20/G$3</f>
        <v>0.42224880382775121</v>
      </c>
      <c r="H21" s="111" t="e">
        <f>H20/H$3</f>
        <v>#DIV/0!</v>
      </c>
      <c r="I21" s="56"/>
      <c r="J21" s="181"/>
      <c r="K21" s="181"/>
      <c r="L21" s="181"/>
      <c r="M21" s="181"/>
      <c r="N21" s="181"/>
      <c r="O21" s="181"/>
      <c r="P21" s="181"/>
      <c r="Q21" s="181"/>
      <c r="R21" s="182"/>
      <c r="S21" s="182"/>
      <c r="T21" s="181"/>
      <c r="U21" s="181"/>
      <c r="V21" s="181"/>
      <c r="W21" s="181"/>
      <c r="X21" s="181"/>
      <c r="Y21" s="181"/>
      <c r="Z21" s="181"/>
      <c r="AA21" s="181"/>
      <c r="AB21" s="181"/>
      <c r="AC21" s="181"/>
      <c r="AD21" s="182"/>
      <c r="AE21" s="182"/>
      <c r="AF21" s="181"/>
      <c r="AG21" s="181"/>
      <c r="AH21" s="181"/>
      <c r="AI21" s="181"/>
      <c r="AJ21" s="181"/>
      <c r="AK21" s="181"/>
      <c r="AL21" s="181"/>
      <c r="AM21" s="181"/>
      <c r="AN21" s="181"/>
      <c r="AO21" s="181"/>
      <c r="AP21" s="182"/>
      <c r="AQ21" s="182"/>
      <c r="AR21" s="181"/>
      <c r="AS21" s="181"/>
      <c r="AU21" s="132">
        <f t="shared" si="2"/>
        <v>0</v>
      </c>
      <c r="AV21" s="132">
        <f t="shared" si="3"/>
        <v>0</v>
      </c>
      <c r="AW21" s="132">
        <f t="shared" si="4"/>
        <v>0</v>
      </c>
    </row>
    <row r="22" spans="1:49" ht="15" customHeight="1" x14ac:dyDescent="0.35">
      <c r="A22" s="9"/>
      <c r="B22" s="12" t="s">
        <v>79</v>
      </c>
      <c r="C22" s="13" t="s">
        <v>51</v>
      </c>
      <c r="D22" s="7"/>
      <c r="E22" s="8"/>
      <c r="F22" s="8"/>
      <c r="G22" s="76"/>
      <c r="H22" s="56"/>
      <c r="I22" s="56"/>
      <c r="J22" s="181"/>
      <c r="K22" s="181"/>
      <c r="L22" s="181"/>
      <c r="M22" s="181"/>
      <c r="N22" s="181"/>
      <c r="O22" s="181"/>
      <c r="P22" s="181"/>
      <c r="Q22" s="181"/>
      <c r="R22" s="182"/>
      <c r="S22" s="182"/>
      <c r="T22" s="181"/>
      <c r="U22" s="181"/>
      <c r="V22" s="181"/>
      <c r="W22" s="181"/>
      <c r="X22" s="181"/>
      <c r="Y22" s="181"/>
      <c r="Z22" s="181"/>
      <c r="AA22" s="181"/>
      <c r="AB22" s="181"/>
      <c r="AC22" s="181"/>
      <c r="AD22" s="182"/>
      <c r="AE22" s="182"/>
      <c r="AF22" s="181"/>
      <c r="AG22" s="181"/>
      <c r="AH22" s="181"/>
      <c r="AI22" s="181"/>
      <c r="AJ22" s="181"/>
      <c r="AK22" s="181"/>
      <c r="AL22" s="181"/>
      <c r="AM22" s="181"/>
      <c r="AN22" s="181"/>
      <c r="AO22" s="181"/>
      <c r="AP22" s="182"/>
      <c r="AQ22" s="182"/>
      <c r="AR22" s="181"/>
      <c r="AS22" s="181"/>
      <c r="AU22" s="132">
        <f t="shared" si="2"/>
        <v>0</v>
      </c>
      <c r="AV22" s="132">
        <f t="shared" si="3"/>
        <v>0</v>
      </c>
      <c r="AW22" s="132">
        <f t="shared" si="4"/>
        <v>0</v>
      </c>
    </row>
    <row r="23" spans="1:49" ht="15" customHeight="1" x14ac:dyDescent="0.35">
      <c r="A23" s="9"/>
      <c r="B23" s="12" t="s">
        <v>80</v>
      </c>
      <c r="C23" s="14" t="s">
        <v>50</v>
      </c>
      <c r="D23" s="7"/>
      <c r="E23" s="8"/>
      <c r="F23" s="8"/>
      <c r="G23" s="76"/>
      <c r="H23" s="56"/>
      <c r="I23" s="56"/>
      <c r="J23" s="187"/>
      <c r="K23" s="187"/>
      <c r="L23" s="181"/>
      <c r="M23" s="181"/>
      <c r="N23" s="187"/>
      <c r="O23" s="181"/>
      <c r="P23" s="181"/>
      <c r="Q23" s="187"/>
      <c r="R23" s="182"/>
      <c r="S23" s="182"/>
      <c r="T23" s="187"/>
      <c r="U23" s="181"/>
      <c r="V23" s="181"/>
      <c r="W23" s="187"/>
      <c r="X23" s="181"/>
      <c r="Y23" s="181"/>
      <c r="Z23" s="187"/>
      <c r="AA23" s="181"/>
      <c r="AB23" s="181"/>
      <c r="AC23" s="187"/>
      <c r="AD23" s="182"/>
      <c r="AE23" s="182"/>
      <c r="AF23" s="181"/>
      <c r="AG23" s="187"/>
      <c r="AH23" s="181"/>
      <c r="AI23" s="187"/>
      <c r="AJ23" s="181"/>
      <c r="AK23" s="181"/>
      <c r="AL23" s="187"/>
      <c r="AM23" s="181"/>
      <c r="AN23" s="181"/>
      <c r="AO23" s="187"/>
      <c r="AP23" s="182"/>
      <c r="AQ23" s="182"/>
      <c r="AR23" s="187"/>
      <c r="AS23" s="181"/>
      <c r="AU23" s="132">
        <f t="shared" si="2"/>
        <v>0</v>
      </c>
      <c r="AV23" s="132">
        <f t="shared" si="3"/>
        <v>0</v>
      </c>
      <c r="AW23" s="132">
        <f t="shared" si="4"/>
        <v>0</v>
      </c>
    </row>
    <row r="24" spans="1:49" ht="15" customHeight="1" x14ac:dyDescent="0.35">
      <c r="A24" s="9"/>
      <c r="B24" s="12" t="s">
        <v>81</v>
      </c>
      <c r="C24" s="14" t="s">
        <v>48</v>
      </c>
      <c r="D24" s="7"/>
      <c r="E24" s="8"/>
      <c r="F24" s="8"/>
      <c r="G24" s="76"/>
      <c r="H24" s="56"/>
      <c r="I24" s="56"/>
      <c r="J24" s="181"/>
      <c r="K24" s="181"/>
      <c r="L24" s="181"/>
      <c r="M24" s="181"/>
      <c r="N24" s="181"/>
      <c r="O24" s="181"/>
      <c r="P24" s="181"/>
      <c r="Q24" s="181"/>
      <c r="R24" s="182"/>
      <c r="S24" s="182"/>
      <c r="T24" s="181"/>
      <c r="U24" s="181"/>
      <c r="V24" s="181"/>
      <c r="W24" s="181"/>
      <c r="X24" s="181"/>
      <c r="Y24" s="181"/>
      <c r="Z24" s="181"/>
      <c r="AA24" s="181"/>
      <c r="AB24" s="181"/>
      <c r="AC24" s="181"/>
      <c r="AD24" s="182"/>
      <c r="AE24" s="182"/>
      <c r="AF24" s="181"/>
      <c r="AG24" s="181"/>
      <c r="AH24" s="181"/>
      <c r="AI24" s="181"/>
      <c r="AJ24" s="181"/>
      <c r="AK24" s="181"/>
      <c r="AL24" s="181"/>
      <c r="AM24" s="181"/>
      <c r="AN24" s="181"/>
      <c r="AO24" s="181"/>
      <c r="AP24" s="182"/>
      <c r="AQ24" s="182"/>
      <c r="AR24" s="181"/>
      <c r="AS24" s="181"/>
      <c r="AU24" s="132">
        <f t="shared" si="2"/>
        <v>0</v>
      </c>
      <c r="AV24" s="132">
        <f t="shared" si="3"/>
        <v>0</v>
      </c>
      <c r="AW24" s="132">
        <f t="shared" si="4"/>
        <v>0</v>
      </c>
    </row>
    <row r="25" spans="1:49" ht="15" customHeight="1" x14ac:dyDescent="0.35">
      <c r="A25" s="9"/>
      <c r="B25" s="12" t="s">
        <v>82</v>
      </c>
      <c r="C25" s="14" t="s">
        <v>43</v>
      </c>
      <c r="D25" s="7"/>
      <c r="E25" s="8"/>
      <c r="F25" s="8"/>
      <c r="G25" s="76"/>
      <c r="H25" s="56"/>
      <c r="I25" s="56"/>
      <c r="J25" s="187"/>
      <c r="K25" s="187"/>
      <c r="L25" s="181"/>
      <c r="M25" s="181"/>
      <c r="N25" s="187"/>
      <c r="O25" s="181"/>
      <c r="P25" s="181"/>
      <c r="Q25" s="187"/>
      <c r="R25" s="182"/>
      <c r="S25" s="182"/>
      <c r="T25" s="187"/>
      <c r="U25" s="181"/>
      <c r="V25" s="181"/>
      <c r="W25" s="187"/>
      <c r="X25" s="181"/>
      <c r="Y25" s="181"/>
      <c r="Z25" s="187"/>
      <c r="AA25" s="181"/>
      <c r="AB25" s="181"/>
      <c r="AC25" s="187"/>
      <c r="AD25" s="182"/>
      <c r="AE25" s="182"/>
      <c r="AF25" s="181"/>
      <c r="AG25" s="187"/>
      <c r="AH25" s="181"/>
      <c r="AI25" s="187"/>
      <c r="AJ25" s="181"/>
      <c r="AK25" s="181"/>
      <c r="AL25" s="187"/>
      <c r="AM25" s="181"/>
      <c r="AN25" s="181"/>
      <c r="AO25" s="187"/>
      <c r="AP25" s="182"/>
      <c r="AQ25" s="182"/>
      <c r="AR25" s="187"/>
      <c r="AS25" s="181"/>
      <c r="AU25" s="132">
        <f t="shared" si="2"/>
        <v>0</v>
      </c>
      <c r="AV25" s="132">
        <f t="shared" si="3"/>
        <v>0</v>
      </c>
      <c r="AW25" s="132">
        <f t="shared" si="4"/>
        <v>0</v>
      </c>
    </row>
    <row r="26" spans="1:49" ht="15" customHeight="1" x14ac:dyDescent="0.35">
      <c r="A26" s="9"/>
      <c r="B26" s="12" t="s">
        <v>83</v>
      </c>
      <c r="C26" s="14" t="s">
        <v>49</v>
      </c>
      <c r="D26" s="7"/>
      <c r="E26" s="8"/>
      <c r="F26" s="8"/>
      <c r="G26" s="76"/>
      <c r="H26" s="56"/>
      <c r="I26" s="56"/>
      <c r="J26" s="181"/>
      <c r="K26" s="181"/>
      <c r="L26" s="181"/>
      <c r="M26" s="181"/>
      <c r="N26" s="181"/>
      <c r="O26" s="181"/>
      <c r="P26" s="181"/>
      <c r="Q26" s="181"/>
      <c r="R26" s="182"/>
      <c r="S26" s="182"/>
      <c r="T26" s="181"/>
      <c r="U26" s="181"/>
      <c r="V26" s="181"/>
      <c r="W26" s="181"/>
      <c r="X26" s="181"/>
      <c r="Y26" s="181"/>
      <c r="Z26" s="181"/>
      <c r="AA26" s="181"/>
      <c r="AB26" s="181"/>
      <c r="AC26" s="181"/>
      <c r="AD26" s="182"/>
      <c r="AE26" s="182"/>
      <c r="AF26" s="181"/>
      <c r="AG26" s="181"/>
      <c r="AH26" s="181"/>
      <c r="AI26" s="181"/>
      <c r="AJ26" s="181"/>
      <c r="AK26" s="181"/>
      <c r="AL26" s="181"/>
      <c r="AM26" s="181"/>
      <c r="AN26" s="181"/>
      <c r="AO26" s="181"/>
      <c r="AP26" s="182"/>
      <c r="AQ26" s="182"/>
      <c r="AR26" s="181"/>
      <c r="AS26" s="181"/>
      <c r="AU26" s="132">
        <f t="shared" si="2"/>
        <v>0</v>
      </c>
      <c r="AV26" s="132">
        <f t="shared" si="3"/>
        <v>0</v>
      </c>
      <c r="AW26" s="132">
        <f t="shared" si="4"/>
        <v>0</v>
      </c>
    </row>
    <row r="27" spans="1:49" ht="15" customHeight="1" x14ac:dyDescent="0.35">
      <c r="A27" s="9"/>
      <c r="B27" s="58" t="s">
        <v>84</v>
      </c>
      <c r="C27" s="67" t="s">
        <v>46</v>
      </c>
      <c r="D27" s="60"/>
      <c r="E27" s="61"/>
      <c r="F27" s="61"/>
      <c r="G27" s="77"/>
      <c r="H27" s="62"/>
      <c r="I27" s="62"/>
      <c r="J27" s="184"/>
      <c r="K27" s="184"/>
      <c r="L27" s="184"/>
      <c r="M27" s="184"/>
      <c r="N27" s="184"/>
      <c r="O27" s="184"/>
      <c r="P27" s="184"/>
      <c r="Q27" s="184"/>
      <c r="R27" s="185"/>
      <c r="S27" s="185"/>
      <c r="T27" s="184"/>
      <c r="U27" s="184"/>
      <c r="V27" s="184"/>
      <c r="W27" s="184"/>
      <c r="X27" s="184"/>
      <c r="Y27" s="184"/>
      <c r="Z27" s="184"/>
      <c r="AA27" s="184"/>
      <c r="AB27" s="184"/>
      <c r="AC27" s="184"/>
      <c r="AD27" s="185"/>
      <c r="AE27" s="185"/>
      <c r="AF27" s="184"/>
      <c r="AG27" s="184"/>
      <c r="AH27" s="184"/>
      <c r="AI27" s="184"/>
      <c r="AJ27" s="184"/>
      <c r="AK27" s="184"/>
      <c r="AL27" s="184"/>
      <c r="AM27" s="184"/>
      <c r="AN27" s="184"/>
      <c r="AO27" s="184"/>
      <c r="AP27" s="185"/>
      <c r="AQ27" s="185"/>
      <c r="AR27" s="184"/>
      <c r="AS27" s="184"/>
      <c r="AU27" s="132">
        <f t="shared" si="2"/>
        <v>0</v>
      </c>
      <c r="AV27" s="132">
        <f t="shared" si="3"/>
        <v>0</v>
      </c>
      <c r="AW27" s="132">
        <f t="shared" si="4"/>
        <v>0</v>
      </c>
    </row>
    <row r="28" spans="1:49" ht="15" customHeight="1" x14ac:dyDescent="0.35">
      <c r="A28" s="9"/>
      <c r="B28" s="12" t="s">
        <v>85</v>
      </c>
      <c r="C28" s="14" t="s">
        <v>35</v>
      </c>
      <c r="D28" s="7"/>
      <c r="E28" s="8"/>
      <c r="F28" s="8"/>
      <c r="G28" s="76"/>
      <c r="H28" s="56"/>
      <c r="I28" s="56"/>
      <c r="J28" s="181"/>
      <c r="K28" s="181"/>
      <c r="L28" s="181"/>
      <c r="M28" s="181"/>
      <c r="N28" s="181"/>
      <c r="O28" s="181"/>
      <c r="P28" s="181"/>
      <c r="Q28" s="181"/>
      <c r="R28" s="182"/>
      <c r="S28" s="182"/>
      <c r="T28" s="181"/>
      <c r="U28" s="181"/>
      <c r="V28" s="181"/>
      <c r="W28" s="181"/>
      <c r="X28" s="181"/>
      <c r="Y28" s="181"/>
      <c r="Z28" s="181"/>
      <c r="AA28" s="181"/>
      <c r="AB28" s="181"/>
      <c r="AC28" s="181"/>
      <c r="AD28" s="182"/>
      <c r="AE28" s="182"/>
      <c r="AF28" s="181"/>
      <c r="AG28" s="181"/>
      <c r="AH28" s="181"/>
      <c r="AI28" s="181"/>
      <c r="AJ28" s="181"/>
      <c r="AK28" s="181"/>
      <c r="AL28" s="181"/>
      <c r="AM28" s="181"/>
      <c r="AN28" s="181"/>
      <c r="AO28" s="181"/>
      <c r="AP28" s="182"/>
      <c r="AQ28" s="182"/>
      <c r="AR28" s="181"/>
      <c r="AS28" s="181"/>
      <c r="AU28" s="132">
        <f t="shared" si="2"/>
        <v>0</v>
      </c>
      <c r="AV28" s="132">
        <f t="shared" si="3"/>
        <v>0</v>
      </c>
      <c r="AW28" s="132">
        <f t="shared" si="4"/>
        <v>0</v>
      </c>
    </row>
    <row r="29" spans="1:49" ht="15" customHeight="1" x14ac:dyDescent="0.35">
      <c r="A29" s="9"/>
      <c r="B29" s="12" t="s">
        <v>86</v>
      </c>
      <c r="C29" s="14" t="s">
        <v>36</v>
      </c>
      <c r="D29" s="7"/>
      <c r="E29" s="8"/>
      <c r="F29" s="8"/>
      <c r="G29" s="76"/>
      <c r="H29" s="56"/>
      <c r="I29" s="56"/>
      <c r="J29" s="181"/>
      <c r="K29" s="181"/>
      <c r="L29" s="181"/>
      <c r="M29" s="181"/>
      <c r="N29" s="181"/>
      <c r="O29" s="181"/>
      <c r="P29" s="181"/>
      <c r="Q29" s="181"/>
      <c r="R29" s="182"/>
      <c r="S29" s="182"/>
      <c r="T29" s="181"/>
      <c r="U29" s="181"/>
      <c r="V29" s="181"/>
      <c r="W29" s="181"/>
      <c r="X29" s="181"/>
      <c r="Y29" s="181"/>
      <c r="Z29" s="181"/>
      <c r="AA29" s="181"/>
      <c r="AB29" s="181"/>
      <c r="AC29" s="181"/>
      <c r="AD29" s="182"/>
      <c r="AE29" s="182"/>
      <c r="AF29" s="181"/>
      <c r="AG29" s="181"/>
      <c r="AH29" s="181"/>
      <c r="AI29" s="181"/>
      <c r="AJ29" s="181"/>
      <c r="AK29" s="181"/>
      <c r="AL29" s="181"/>
      <c r="AM29" s="181"/>
      <c r="AN29" s="181"/>
      <c r="AO29" s="181"/>
      <c r="AP29" s="182"/>
      <c r="AQ29" s="182"/>
      <c r="AR29" s="181"/>
      <c r="AS29" s="181"/>
      <c r="AU29" s="132">
        <f t="shared" si="2"/>
        <v>0</v>
      </c>
      <c r="AV29" s="132">
        <f t="shared" si="3"/>
        <v>0</v>
      </c>
      <c r="AW29" s="132">
        <f t="shared" si="4"/>
        <v>0</v>
      </c>
    </row>
    <row r="30" spans="1:49" ht="15" customHeight="1" x14ac:dyDescent="0.35">
      <c r="A30" s="9"/>
      <c r="B30" s="12" t="s">
        <v>87</v>
      </c>
      <c r="C30" s="14" t="s">
        <v>44</v>
      </c>
      <c r="D30" s="7"/>
      <c r="E30" s="8"/>
      <c r="F30" s="8"/>
      <c r="G30" s="76"/>
      <c r="H30" s="56"/>
      <c r="I30" s="56"/>
      <c r="J30" s="181"/>
      <c r="K30" s="181"/>
      <c r="L30" s="181"/>
      <c r="M30" s="181"/>
      <c r="N30" s="181"/>
      <c r="O30" s="181"/>
      <c r="P30" s="181"/>
      <c r="Q30" s="181"/>
      <c r="R30" s="182"/>
      <c r="S30" s="182"/>
      <c r="T30" s="181"/>
      <c r="U30" s="181"/>
      <c r="V30" s="181"/>
      <c r="W30" s="187"/>
      <c r="X30" s="181"/>
      <c r="Y30" s="181"/>
      <c r="Z30" s="187"/>
      <c r="AA30" s="181"/>
      <c r="AB30" s="181"/>
      <c r="AC30" s="187"/>
      <c r="AD30" s="182"/>
      <c r="AE30" s="182"/>
      <c r="AF30" s="181"/>
      <c r="AG30" s="187"/>
      <c r="AH30" s="181"/>
      <c r="AI30" s="181"/>
      <c r="AJ30" s="181"/>
      <c r="AK30" s="181"/>
      <c r="AL30" s="181"/>
      <c r="AM30" s="181"/>
      <c r="AN30" s="181"/>
      <c r="AO30" s="181"/>
      <c r="AP30" s="182"/>
      <c r="AQ30" s="182"/>
      <c r="AR30" s="181"/>
      <c r="AS30" s="181"/>
      <c r="AU30" s="132">
        <f t="shared" si="2"/>
        <v>0</v>
      </c>
      <c r="AV30" s="132">
        <f t="shared" si="3"/>
        <v>0</v>
      </c>
      <c r="AW30" s="132">
        <f t="shared" si="4"/>
        <v>0</v>
      </c>
    </row>
    <row r="31" spans="1:49" ht="15" customHeight="1" x14ac:dyDescent="0.35">
      <c r="A31" s="9"/>
      <c r="B31" s="12" t="s">
        <v>88</v>
      </c>
      <c r="C31" s="14" t="s">
        <v>45</v>
      </c>
      <c r="D31" s="7"/>
      <c r="E31" s="8"/>
      <c r="F31" s="8"/>
      <c r="G31" s="76"/>
      <c r="H31" s="56"/>
      <c r="I31" s="56"/>
      <c r="J31" s="187"/>
      <c r="K31" s="187"/>
      <c r="L31" s="181"/>
      <c r="M31" s="181"/>
      <c r="N31" s="187"/>
      <c r="O31" s="181"/>
      <c r="P31" s="181"/>
      <c r="Q31" s="187"/>
      <c r="R31" s="182"/>
      <c r="S31" s="182"/>
      <c r="T31" s="187"/>
      <c r="U31" s="181"/>
      <c r="V31" s="181"/>
      <c r="W31" s="181"/>
      <c r="X31" s="181"/>
      <c r="Y31" s="181"/>
      <c r="Z31" s="181"/>
      <c r="AA31" s="181"/>
      <c r="AB31" s="181"/>
      <c r="AC31" s="181"/>
      <c r="AD31" s="182"/>
      <c r="AE31" s="182"/>
      <c r="AF31" s="181"/>
      <c r="AG31" s="181"/>
      <c r="AH31" s="181"/>
      <c r="AI31" s="187"/>
      <c r="AJ31" s="181"/>
      <c r="AK31" s="181"/>
      <c r="AL31" s="187"/>
      <c r="AM31" s="181"/>
      <c r="AN31" s="181"/>
      <c r="AO31" s="187"/>
      <c r="AP31" s="182"/>
      <c r="AQ31" s="182"/>
      <c r="AR31" s="187"/>
      <c r="AS31" s="181"/>
      <c r="AU31" s="132">
        <f t="shared" si="2"/>
        <v>0</v>
      </c>
      <c r="AV31" s="132">
        <f t="shared" si="3"/>
        <v>0</v>
      </c>
      <c r="AW31" s="132">
        <f t="shared" si="4"/>
        <v>0</v>
      </c>
    </row>
    <row r="32" spans="1:49" ht="15" customHeight="1" x14ac:dyDescent="0.35">
      <c r="A32" s="19" t="s">
        <v>19</v>
      </c>
      <c r="B32" s="19" t="s">
        <v>2</v>
      </c>
      <c r="C32" s="19"/>
      <c r="D32" s="191">
        <v>7</v>
      </c>
      <c r="E32" s="191">
        <v>17</v>
      </c>
      <c r="F32" s="191">
        <v>1.5</v>
      </c>
      <c r="G32" s="79">
        <f>SUM(D32:F32)</f>
        <v>25.5</v>
      </c>
      <c r="H32" s="80">
        <f>SUM(J32:AS32)/7.5</f>
        <v>0</v>
      </c>
      <c r="I32" s="113">
        <f>H32/G32</f>
        <v>0</v>
      </c>
      <c r="J32" s="48">
        <f t="shared" ref="J32:AS32" si="6">SUM(J33:J36)</f>
        <v>0</v>
      </c>
      <c r="K32" s="48">
        <f t="shared" si="6"/>
        <v>0</v>
      </c>
      <c r="L32" s="48">
        <f t="shared" si="6"/>
        <v>0</v>
      </c>
      <c r="M32" s="48">
        <f t="shared" si="6"/>
        <v>0</v>
      </c>
      <c r="N32" s="48">
        <f t="shared" si="6"/>
        <v>0</v>
      </c>
      <c r="O32" s="48">
        <f t="shared" si="6"/>
        <v>0</v>
      </c>
      <c r="P32" s="48">
        <f t="shared" si="6"/>
        <v>0</v>
      </c>
      <c r="Q32" s="48">
        <f t="shared" si="6"/>
        <v>0</v>
      </c>
      <c r="R32" s="48">
        <f t="shared" si="6"/>
        <v>0</v>
      </c>
      <c r="S32" s="48">
        <f t="shared" si="6"/>
        <v>0</v>
      </c>
      <c r="T32" s="48">
        <f t="shared" si="6"/>
        <v>0</v>
      </c>
      <c r="U32" s="48">
        <f t="shared" si="6"/>
        <v>0</v>
      </c>
      <c r="V32" s="48">
        <f t="shared" si="6"/>
        <v>0</v>
      </c>
      <c r="W32" s="48">
        <f t="shared" si="6"/>
        <v>0</v>
      </c>
      <c r="X32" s="48">
        <f t="shared" si="6"/>
        <v>0</v>
      </c>
      <c r="Y32" s="48">
        <f t="shared" si="6"/>
        <v>0</v>
      </c>
      <c r="Z32" s="48">
        <f t="shared" si="6"/>
        <v>0</v>
      </c>
      <c r="AA32" s="48">
        <f t="shared" si="6"/>
        <v>0</v>
      </c>
      <c r="AB32" s="48">
        <f t="shared" si="6"/>
        <v>0</v>
      </c>
      <c r="AC32" s="48">
        <f t="shared" si="6"/>
        <v>0</v>
      </c>
      <c r="AD32" s="48">
        <f t="shared" si="6"/>
        <v>0</v>
      </c>
      <c r="AE32" s="48">
        <f t="shared" si="6"/>
        <v>0</v>
      </c>
      <c r="AF32" s="48">
        <f t="shared" si="6"/>
        <v>0</v>
      </c>
      <c r="AG32" s="48">
        <f t="shared" si="6"/>
        <v>0</v>
      </c>
      <c r="AH32" s="48">
        <f t="shared" si="6"/>
        <v>0</v>
      </c>
      <c r="AI32" s="48">
        <f t="shared" si="6"/>
        <v>0</v>
      </c>
      <c r="AJ32" s="48">
        <f t="shared" si="6"/>
        <v>0</v>
      </c>
      <c r="AK32" s="48">
        <f t="shared" si="6"/>
        <v>0</v>
      </c>
      <c r="AL32" s="48">
        <f t="shared" si="6"/>
        <v>0</v>
      </c>
      <c r="AM32" s="48">
        <f t="shared" si="6"/>
        <v>0</v>
      </c>
      <c r="AN32" s="48">
        <f t="shared" si="6"/>
        <v>0</v>
      </c>
      <c r="AO32" s="48">
        <f t="shared" si="6"/>
        <v>0</v>
      </c>
      <c r="AP32" s="48">
        <f t="shared" si="6"/>
        <v>0</v>
      </c>
      <c r="AQ32" s="48">
        <f t="shared" si="6"/>
        <v>0</v>
      </c>
      <c r="AR32" s="48">
        <f t="shared" si="6"/>
        <v>0</v>
      </c>
      <c r="AS32" s="48">
        <f t="shared" si="6"/>
        <v>0</v>
      </c>
      <c r="AU32" s="48">
        <f t="shared" si="2"/>
        <v>0</v>
      </c>
      <c r="AV32" s="48">
        <f t="shared" si="3"/>
        <v>0</v>
      </c>
      <c r="AW32" s="48">
        <f t="shared" si="4"/>
        <v>0</v>
      </c>
    </row>
    <row r="33" spans="1:49" ht="15" customHeight="1" x14ac:dyDescent="0.3">
      <c r="A33" s="10"/>
      <c r="B33" s="12" t="s">
        <v>90</v>
      </c>
      <c r="C33" s="14" t="s">
        <v>89</v>
      </c>
      <c r="D33" s="7"/>
      <c r="E33" s="123" t="s">
        <v>148</v>
      </c>
      <c r="F33" s="106"/>
      <c r="G33" s="107">
        <f>G32/G$3</f>
        <v>6.1004784688995214E-2</v>
      </c>
      <c r="H33" s="108" t="e">
        <f>H32/H$3</f>
        <v>#DIV/0!</v>
      </c>
      <c r="I33" s="56"/>
      <c r="J33" s="187"/>
      <c r="K33" s="187"/>
      <c r="L33" s="183"/>
      <c r="M33" s="183"/>
      <c r="N33" s="183"/>
      <c r="O33" s="183"/>
      <c r="P33" s="183"/>
      <c r="Q33" s="183"/>
      <c r="R33" s="183"/>
      <c r="S33" s="183"/>
      <c r="T33" s="183"/>
      <c r="U33" s="183"/>
      <c r="V33" s="183"/>
      <c r="W33" s="183"/>
      <c r="X33" s="183"/>
      <c r="Y33" s="183"/>
      <c r="Z33" s="183"/>
      <c r="AA33" s="183"/>
      <c r="AB33" s="183"/>
      <c r="AC33" s="183"/>
      <c r="AD33" s="183"/>
      <c r="AE33" s="183"/>
      <c r="AF33" s="183"/>
      <c r="AG33" s="183"/>
      <c r="AH33" s="183"/>
      <c r="AI33" s="183"/>
      <c r="AJ33" s="183"/>
      <c r="AK33" s="183"/>
      <c r="AL33" s="183"/>
      <c r="AM33" s="183"/>
      <c r="AN33" s="183"/>
      <c r="AO33" s="183"/>
      <c r="AP33" s="183"/>
      <c r="AQ33" s="183"/>
      <c r="AR33" s="183"/>
      <c r="AS33" s="183"/>
      <c r="AU33" s="34">
        <f t="shared" si="2"/>
        <v>0</v>
      </c>
      <c r="AV33" s="34">
        <f t="shared" si="3"/>
        <v>0</v>
      </c>
      <c r="AW33" s="34">
        <f t="shared" si="4"/>
        <v>0</v>
      </c>
    </row>
    <row r="34" spans="1:49" ht="15" customHeight="1" x14ac:dyDescent="0.35">
      <c r="A34" s="10"/>
      <c r="B34" s="12" t="s">
        <v>91</v>
      </c>
      <c r="C34" s="14" t="s">
        <v>52</v>
      </c>
      <c r="D34" s="7"/>
      <c r="E34" s="8"/>
      <c r="F34" s="8"/>
      <c r="G34" s="76"/>
      <c r="H34" s="56"/>
      <c r="I34" s="56"/>
      <c r="J34" s="187"/>
      <c r="K34" s="187"/>
      <c r="L34" s="181"/>
      <c r="M34" s="183"/>
      <c r="N34" s="183"/>
      <c r="O34" s="183"/>
      <c r="P34" s="183"/>
      <c r="Q34" s="183"/>
      <c r="R34" s="183"/>
      <c r="S34" s="183"/>
      <c r="T34" s="183"/>
      <c r="U34" s="183"/>
      <c r="V34" s="187"/>
      <c r="W34" s="183"/>
      <c r="X34" s="183"/>
      <c r="Y34" s="183"/>
      <c r="Z34" s="183"/>
      <c r="AA34" s="183"/>
      <c r="AB34" s="183"/>
      <c r="AC34" s="183"/>
      <c r="AD34" s="183"/>
      <c r="AE34" s="183"/>
      <c r="AF34" s="183"/>
      <c r="AG34" s="183"/>
      <c r="AH34" s="187"/>
      <c r="AI34" s="183"/>
      <c r="AJ34" s="183"/>
      <c r="AK34" s="183"/>
      <c r="AL34" s="183"/>
      <c r="AM34" s="183"/>
      <c r="AN34" s="183"/>
      <c r="AO34" s="183"/>
      <c r="AP34" s="183"/>
      <c r="AQ34" s="183"/>
      <c r="AR34" s="183"/>
      <c r="AS34" s="183"/>
      <c r="AU34" s="34">
        <f t="shared" si="2"/>
        <v>0</v>
      </c>
      <c r="AV34" s="34">
        <f t="shared" si="3"/>
        <v>0</v>
      </c>
      <c r="AW34" s="34">
        <f t="shared" si="4"/>
        <v>0</v>
      </c>
    </row>
    <row r="35" spans="1:49" ht="15" customHeight="1" x14ac:dyDescent="0.35">
      <c r="A35" s="10"/>
      <c r="B35" s="12" t="s">
        <v>92</v>
      </c>
      <c r="C35" s="14" t="s">
        <v>47</v>
      </c>
      <c r="D35" s="7"/>
      <c r="E35" s="8"/>
      <c r="F35" s="8"/>
      <c r="G35" s="76"/>
      <c r="H35" s="56"/>
      <c r="I35" s="56"/>
      <c r="J35" s="183"/>
      <c r="K35" s="183"/>
      <c r="L35" s="183"/>
      <c r="M35" s="187"/>
      <c r="N35" s="187"/>
      <c r="O35" s="181"/>
      <c r="P35" s="181"/>
      <c r="Q35" s="183"/>
      <c r="R35" s="183"/>
      <c r="S35" s="183"/>
      <c r="T35" s="183"/>
      <c r="U35" s="183"/>
      <c r="V35" s="183"/>
      <c r="W35" s="183"/>
      <c r="X35" s="183"/>
      <c r="Y35" s="183"/>
      <c r="Z35" s="183"/>
      <c r="AA35" s="183"/>
      <c r="AB35" s="183"/>
      <c r="AC35" s="183"/>
      <c r="AD35" s="188"/>
      <c r="AE35" s="182"/>
      <c r="AF35" s="183"/>
      <c r="AG35" s="183"/>
      <c r="AH35" s="183"/>
      <c r="AI35" s="183"/>
      <c r="AJ35" s="183"/>
      <c r="AK35" s="183"/>
      <c r="AL35" s="183"/>
      <c r="AM35" s="183"/>
      <c r="AN35" s="183"/>
      <c r="AO35" s="183"/>
      <c r="AP35" s="183"/>
      <c r="AQ35" s="183"/>
      <c r="AR35" s="183"/>
      <c r="AS35" s="183"/>
      <c r="AU35" s="34">
        <f t="shared" si="2"/>
        <v>0</v>
      </c>
      <c r="AV35" s="34">
        <f t="shared" si="3"/>
        <v>0</v>
      </c>
      <c r="AW35" s="34">
        <f t="shared" si="4"/>
        <v>0</v>
      </c>
    </row>
    <row r="36" spans="1:49" ht="15" customHeight="1" x14ac:dyDescent="0.35">
      <c r="A36" s="10"/>
      <c r="B36" s="12" t="s">
        <v>93</v>
      </c>
      <c r="C36" s="14" t="s">
        <v>37</v>
      </c>
      <c r="D36" s="7"/>
      <c r="E36" s="8"/>
      <c r="F36" s="8"/>
      <c r="G36" s="76"/>
      <c r="H36" s="56"/>
      <c r="I36" s="56"/>
      <c r="J36" s="183"/>
      <c r="K36" s="183"/>
      <c r="L36" s="183"/>
      <c r="M36" s="183"/>
      <c r="N36" s="183"/>
      <c r="O36" s="183"/>
      <c r="P36" s="183"/>
      <c r="Q36" s="187"/>
      <c r="R36" s="182"/>
      <c r="S36" s="182"/>
      <c r="T36" s="181"/>
      <c r="U36" s="187"/>
      <c r="V36" s="187"/>
      <c r="W36" s="181"/>
      <c r="X36" s="181"/>
      <c r="Y36" s="187"/>
      <c r="Z36" s="181"/>
      <c r="AA36" s="181"/>
      <c r="AB36" s="181"/>
      <c r="AC36" s="187"/>
      <c r="AD36" s="182"/>
      <c r="AE36" s="182"/>
      <c r="AF36" s="181"/>
      <c r="AG36" s="194"/>
      <c r="AH36" s="187"/>
      <c r="AI36" s="181"/>
      <c r="AJ36" s="181"/>
      <c r="AK36" s="187"/>
      <c r="AL36" s="181"/>
      <c r="AM36" s="181"/>
      <c r="AN36" s="181"/>
      <c r="AO36" s="187"/>
      <c r="AP36" s="182"/>
      <c r="AQ36" s="182"/>
      <c r="AR36" s="181"/>
      <c r="AS36" s="181"/>
      <c r="AU36" s="132">
        <f t="shared" si="2"/>
        <v>0</v>
      </c>
      <c r="AV36" s="132">
        <f t="shared" si="3"/>
        <v>0</v>
      </c>
      <c r="AW36" s="132">
        <f t="shared" si="4"/>
        <v>0</v>
      </c>
    </row>
    <row r="37" spans="1:49" ht="15" customHeight="1" x14ac:dyDescent="0.35">
      <c r="A37" s="20" t="s">
        <v>20</v>
      </c>
      <c r="B37" s="21" t="s">
        <v>3</v>
      </c>
      <c r="C37" s="20"/>
      <c r="D37" s="192">
        <v>8</v>
      </c>
      <c r="E37" s="192">
        <v>24.5</v>
      </c>
      <c r="F37" s="192">
        <v>1</v>
      </c>
      <c r="G37" s="81">
        <f>SUM(D37:F37)</f>
        <v>33.5</v>
      </c>
      <c r="H37" s="82">
        <f>SUM(J37:AS37)/7.5</f>
        <v>0</v>
      </c>
      <c r="I37" s="114">
        <f>H37/G37</f>
        <v>0</v>
      </c>
      <c r="J37" s="49">
        <f t="shared" ref="J37:AS37" si="7">SUM(J38:J42)</f>
        <v>0</v>
      </c>
      <c r="K37" s="49">
        <f t="shared" si="7"/>
        <v>0</v>
      </c>
      <c r="L37" s="49">
        <f t="shared" si="7"/>
        <v>0</v>
      </c>
      <c r="M37" s="49">
        <f t="shared" si="7"/>
        <v>0</v>
      </c>
      <c r="N37" s="49">
        <f t="shared" si="7"/>
        <v>0</v>
      </c>
      <c r="O37" s="49">
        <f t="shared" si="7"/>
        <v>0</v>
      </c>
      <c r="P37" s="49">
        <f t="shared" si="7"/>
        <v>0</v>
      </c>
      <c r="Q37" s="49">
        <f t="shared" si="7"/>
        <v>0</v>
      </c>
      <c r="R37" s="49">
        <f t="shared" si="7"/>
        <v>0</v>
      </c>
      <c r="S37" s="49">
        <f t="shared" si="7"/>
        <v>0</v>
      </c>
      <c r="T37" s="49">
        <f t="shared" si="7"/>
        <v>0</v>
      </c>
      <c r="U37" s="49">
        <f t="shared" si="7"/>
        <v>0</v>
      </c>
      <c r="V37" s="49">
        <f t="shared" si="7"/>
        <v>0</v>
      </c>
      <c r="W37" s="49">
        <f t="shared" si="7"/>
        <v>0</v>
      </c>
      <c r="X37" s="49">
        <f t="shared" si="7"/>
        <v>0</v>
      </c>
      <c r="Y37" s="49">
        <f t="shared" si="7"/>
        <v>0</v>
      </c>
      <c r="Z37" s="49">
        <f t="shared" si="7"/>
        <v>0</v>
      </c>
      <c r="AA37" s="49">
        <f t="shared" si="7"/>
        <v>0</v>
      </c>
      <c r="AB37" s="49">
        <f t="shared" si="7"/>
        <v>0</v>
      </c>
      <c r="AC37" s="49">
        <f t="shared" si="7"/>
        <v>0</v>
      </c>
      <c r="AD37" s="49">
        <f t="shared" si="7"/>
        <v>0</v>
      </c>
      <c r="AE37" s="49">
        <f t="shared" si="7"/>
        <v>0</v>
      </c>
      <c r="AF37" s="49">
        <f t="shared" si="7"/>
        <v>0</v>
      </c>
      <c r="AG37" s="49">
        <f t="shared" si="7"/>
        <v>0</v>
      </c>
      <c r="AH37" s="49">
        <f t="shared" si="7"/>
        <v>0</v>
      </c>
      <c r="AI37" s="49">
        <f t="shared" si="7"/>
        <v>0</v>
      </c>
      <c r="AJ37" s="49">
        <f t="shared" si="7"/>
        <v>0</v>
      </c>
      <c r="AK37" s="49">
        <f t="shared" si="7"/>
        <v>0</v>
      </c>
      <c r="AL37" s="49">
        <f t="shared" si="7"/>
        <v>0</v>
      </c>
      <c r="AM37" s="49">
        <f t="shared" si="7"/>
        <v>0</v>
      </c>
      <c r="AN37" s="49">
        <f t="shared" si="7"/>
        <v>0</v>
      </c>
      <c r="AO37" s="49">
        <f t="shared" si="7"/>
        <v>0</v>
      </c>
      <c r="AP37" s="49">
        <f t="shared" si="7"/>
        <v>0</v>
      </c>
      <c r="AQ37" s="49">
        <f t="shared" si="7"/>
        <v>0</v>
      </c>
      <c r="AR37" s="49">
        <f t="shared" si="7"/>
        <v>0</v>
      </c>
      <c r="AS37" s="49">
        <f t="shared" si="7"/>
        <v>0</v>
      </c>
      <c r="AU37" s="49">
        <f t="shared" si="2"/>
        <v>0</v>
      </c>
      <c r="AV37" s="49">
        <f t="shared" si="3"/>
        <v>0</v>
      </c>
      <c r="AW37" s="49">
        <f t="shared" si="4"/>
        <v>0</v>
      </c>
    </row>
    <row r="38" spans="1:49" ht="15" customHeight="1" x14ac:dyDescent="0.3">
      <c r="A38" s="11"/>
      <c r="B38" s="12" t="s">
        <v>94</v>
      </c>
      <c r="C38" s="14" t="s">
        <v>61</v>
      </c>
      <c r="D38" s="3"/>
      <c r="E38" s="124" t="s">
        <v>148</v>
      </c>
      <c r="F38" s="115"/>
      <c r="G38" s="116">
        <f>G37/G$3</f>
        <v>8.0143540669856461E-2</v>
      </c>
      <c r="H38" s="117" t="e">
        <f>H37/H$3</f>
        <v>#DIV/0!</v>
      </c>
      <c r="I38" s="56"/>
      <c r="J38" s="181"/>
      <c r="K38" s="181"/>
      <c r="L38" s="181"/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Y38" s="182"/>
      <c r="Z38" s="182"/>
      <c r="AA38" s="182"/>
      <c r="AB38" s="182"/>
      <c r="AC38" s="182"/>
      <c r="AD38" s="182"/>
      <c r="AE38" s="182"/>
      <c r="AF38" s="182"/>
      <c r="AG38" s="182"/>
      <c r="AH38" s="182"/>
      <c r="AI38" s="182"/>
      <c r="AJ38" s="182"/>
      <c r="AK38" s="182"/>
      <c r="AL38" s="182"/>
      <c r="AM38" s="182"/>
      <c r="AN38" s="182"/>
      <c r="AO38" s="182"/>
      <c r="AP38" s="182"/>
      <c r="AQ38" s="182"/>
      <c r="AR38" s="182"/>
      <c r="AS38" s="182"/>
      <c r="AU38" s="132">
        <f t="shared" si="2"/>
        <v>0</v>
      </c>
      <c r="AV38" s="132">
        <f t="shared" si="3"/>
        <v>0</v>
      </c>
      <c r="AW38" s="132">
        <f t="shared" si="4"/>
        <v>0</v>
      </c>
    </row>
    <row r="39" spans="1:49" ht="15" customHeight="1" x14ac:dyDescent="0.35">
      <c r="A39" s="11"/>
      <c r="B39" s="12" t="s">
        <v>95</v>
      </c>
      <c r="C39" s="14" t="s">
        <v>38</v>
      </c>
      <c r="D39" s="3"/>
      <c r="E39" s="8"/>
      <c r="F39" s="8"/>
      <c r="G39" s="76"/>
      <c r="H39" s="56"/>
      <c r="I39" s="56"/>
      <c r="J39" s="183"/>
      <c r="K39" s="183"/>
      <c r="L39" s="183"/>
      <c r="M39" s="183"/>
      <c r="N39" s="183"/>
      <c r="O39" s="187"/>
      <c r="P39" s="187"/>
      <c r="Q39" s="187"/>
      <c r="R39" s="187"/>
      <c r="S39" s="188"/>
      <c r="T39" s="188"/>
      <c r="U39" s="188"/>
      <c r="V39" s="188"/>
      <c r="W39" s="188"/>
      <c r="X39" s="188"/>
      <c r="Y39" s="188"/>
      <c r="Z39" s="188"/>
      <c r="AA39" s="188"/>
      <c r="AB39" s="188"/>
      <c r="AC39" s="188"/>
      <c r="AD39" s="188"/>
      <c r="AE39" s="188"/>
      <c r="AF39" s="188"/>
      <c r="AG39" s="188"/>
      <c r="AH39" s="188"/>
      <c r="AI39" s="188"/>
      <c r="AJ39" s="188"/>
      <c r="AK39" s="188"/>
      <c r="AL39" s="188"/>
      <c r="AM39" s="188"/>
      <c r="AN39" s="188"/>
      <c r="AO39" s="188"/>
      <c r="AP39" s="187"/>
      <c r="AQ39" s="187"/>
      <c r="AR39" s="187"/>
      <c r="AS39" s="187"/>
      <c r="AU39" s="132">
        <f t="shared" si="2"/>
        <v>0</v>
      </c>
      <c r="AV39" s="132">
        <f t="shared" si="3"/>
        <v>0</v>
      </c>
      <c r="AW39" s="132">
        <f t="shared" si="4"/>
        <v>0</v>
      </c>
    </row>
    <row r="40" spans="1:49" ht="15" customHeight="1" x14ac:dyDescent="0.35">
      <c r="A40" s="11"/>
      <c r="B40" s="12" t="s">
        <v>96</v>
      </c>
      <c r="C40" s="14" t="s">
        <v>39</v>
      </c>
      <c r="D40" s="3"/>
      <c r="E40" s="8"/>
      <c r="F40" s="8"/>
      <c r="G40" s="76"/>
      <c r="H40" s="56"/>
      <c r="I40" s="56"/>
      <c r="J40" s="183"/>
      <c r="K40" s="183"/>
      <c r="L40" s="183"/>
      <c r="M40" s="183"/>
      <c r="N40" s="183"/>
      <c r="O40" s="187"/>
      <c r="P40" s="187"/>
      <c r="Q40" s="187"/>
      <c r="R40" s="188"/>
      <c r="S40" s="188"/>
      <c r="T40" s="187"/>
      <c r="U40" s="187"/>
      <c r="V40" s="187"/>
      <c r="W40" s="187"/>
      <c r="X40" s="187"/>
      <c r="Y40" s="187"/>
      <c r="Z40" s="187"/>
      <c r="AA40" s="187"/>
      <c r="AB40" s="187"/>
      <c r="AC40" s="187"/>
      <c r="AD40" s="188"/>
      <c r="AE40" s="188"/>
      <c r="AF40" s="187"/>
      <c r="AG40" s="187"/>
      <c r="AH40" s="187"/>
      <c r="AI40" s="187"/>
      <c r="AJ40" s="187"/>
      <c r="AK40" s="187"/>
      <c r="AL40" s="187"/>
      <c r="AM40" s="187"/>
      <c r="AN40" s="187"/>
      <c r="AO40" s="187"/>
      <c r="AP40" s="188"/>
      <c r="AQ40" s="188"/>
      <c r="AR40" s="187"/>
      <c r="AS40" s="187"/>
      <c r="AU40" s="132">
        <f t="shared" si="2"/>
        <v>0</v>
      </c>
      <c r="AV40" s="132">
        <f t="shared" si="3"/>
        <v>0</v>
      </c>
      <c r="AW40" s="132">
        <f t="shared" si="4"/>
        <v>0</v>
      </c>
    </row>
    <row r="41" spans="1:49" ht="15" customHeight="1" x14ac:dyDescent="0.35">
      <c r="A41" s="11"/>
      <c r="B41" s="12" t="s">
        <v>97</v>
      </c>
      <c r="C41" s="14" t="s">
        <v>56</v>
      </c>
      <c r="D41" s="3"/>
      <c r="E41" s="8"/>
      <c r="F41" s="8"/>
      <c r="G41" s="76"/>
      <c r="H41" s="56"/>
      <c r="I41" s="56"/>
      <c r="J41" s="183"/>
      <c r="K41" s="183"/>
      <c r="L41" s="183"/>
      <c r="M41" s="183"/>
      <c r="N41" s="183"/>
      <c r="O41" s="181"/>
      <c r="P41" s="181"/>
      <c r="Q41" s="181"/>
      <c r="R41" s="182"/>
      <c r="S41" s="182"/>
      <c r="T41" s="181"/>
      <c r="U41" s="181"/>
      <c r="V41" s="181"/>
      <c r="W41" s="181"/>
      <c r="X41" s="181"/>
      <c r="Y41" s="181"/>
      <c r="Z41" s="181"/>
      <c r="AA41" s="181"/>
      <c r="AB41" s="181"/>
      <c r="AC41" s="181"/>
      <c r="AD41" s="182"/>
      <c r="AE41" s="182"/>
      <c r="AF41" s="181"/>
      <c r="AG41" s="181"/>
      <c r="AH41" s="181"/>
      <c r="AI41" s="181"/>
      <c r="AJ41" s="181"/>
      <c r="AK41" s="181"/>
      <c r="AL41" s="181"/>
      <c r="AM41" s="181"/>
      <c r="AN41" s="181"/>
      <c r="AO41" s="181"/>
      <c r="AP41" s="182"/>
      <c r="AQ41" s="182"/>
      <c r="AR41" s="181"/>
      <c r="AS41" s="181"/>
      <c r="AU41" s="132">
        <f t="shared" si="2"/>
        <v>0</v>
      </c>
      <c r="AV41" s="132">
        <f t="shared" si="3"/>
        <v>0</v>
      </c>
      <c r="AW41" s="132">
        <f t="shared" si="4"/>
        <v>0</v>
      </c>
    </row>
    <row r="42" spans="1:49" ht="15" customHeight="1" x14ac:dyDescent="0.35">
      <c r="A42" s="11"/>
      <c r="B42" s="12" t="s">
        <v>98</v>
      </c>
      <c r="C42" s="14" t="s">
        <v>40</v>
      </c>
      <c r="D42" s="3"/>
      <c r="E42" s="8"/>
      <c r="F42" s="8"/>
      <c r="G42" s="76"/>
      <c r="H42" s="56"/>
      <c r="I42" s="56"/>
      <c r="J42" s="183"/>
      <c r="K42" s="183"/>
      <c r="L42" s="183"/>
      <c r="M42" s="183"/>
      <c r="N42" s="183"/>
      <c r="O42" s="183"/>
      <c r="P42" s="188"/>
      <c r="Q42" s="188"/>
      <c r="R42" s="182"/>
      <c r="S42" s="182"/>
      <c r="T42" s="188"/>
      <c r="U42" s="188"/>
      <c r="V42" s="187"/>
      <c r="W42" s="181"/>
      <c r="X42" s="181"/>
      <c r="Y42" s="187"/>
      <c r="Z42" s="181"/>
      <c r="AA42" s="181"/>
      <c r="AB42" s="181"/>
      <c r="AC42" s="187"/>
      <c r="AD42" s="181"/>
      <c r="AE42" s="181"/>
      <c r="AF42" s="187"/>
      <c r="AG42" s="181"/>
      <c r="AH42" s="187"/>
      <c r="AI42" s="181"/>
      <c r="AJ42" s="181"/>
      <c r="AK42" s="187"/>
      <c r="AL42" s="181"/>
      <c r="AM42" s="181"/>
      <c r="AN42" s="181"/>
      <c r="AO42" s="187"/>
      <c r="AP42" s="181"/>
      <c r="AQ42" s="181"/>
      <c r="AR42" s="187"/>
      <c r="AS42" s="187"/>
      <c r="AT42" s="3"/>
      <c r="AU42" s="132">
        <f t="shared" si="2"/>
        <v>0</v>
      </c>
      <c r="AV42" s="132">
        <f t="shared" si="3"/>
        <v>0</v>
      </c>
      <c r="AW42" s="132">
        <f t="shared" si="4"/>
        <v>0</v>
      </c>
    </row>
    <row r="43" spans="1:49" ht="15" customHeight="1" x14ac:dyDescent="0.35">
      <c r="A43" s="38" t="s">
        <v>21</v>
      </c>
      <c r="B43" s="39" t="s">
        <v>4</v>
      </c>
      <c r="C43" s="38"/>
      <c r="D43" s="193">
        <v>54.5</v>
      </c>
      <c r="E43" s="193">
        <v>27.5</v>
      </c>
      <c r="F43" s="193">
        <v>40.5</v>
      </c>
      <c r="G43" s="83">
        <f>SUM(D43:F43)</f>
        <v>122.5</v>
      </c>
      <c r="H43" s="84">
        <f>SUM(J43:AS43)/7.5</f>
        <v>0</v>
      </c>
      <c r="I43" s="118">
        <f>H43/G43</f>
        <v>0</v>
      </c>
      <c r="J43" s="50">
        <f t="shared" ref="J43:AS43" si="8">SUM(J44:J48)</f>
        <v>0</v>
      </c>
      <c r="K43" s="50">
        <f t="shared" si="8"/>
        <v>0</v>
      </c>
      <c r="L43" s="50">
        <f t="shared" si="8"/>
        <v>0</v>
      </c>
      <c r="M43" s="50">
        <f t="shared" si="8"/>
        <v>0</v>
      </c>
      <c r="N43" s="50">
        <f t="shared" si="8"/>
        <v>0</v>
      </c>
      <c r="O43" s="50">
        <f t="shared" si="8"/>
        <v>0</v>
      </c>
      <c r="P43" s="50">
        <f t="shared" si="8"/>
        <v>0</v>
      </c>
      <c r="Q43" s="50">
        <f t="shared" si="8"/>
        <v>0</v>
      </c>
      <c r="R43" s="50">
        <f t="shared" si="8"/>
        <v>0</v>
      </c>
      <c r="S43" s="50">
        <f t="shared" si="8"/>
        <v>0</v>
      </c>
      <c r="T43" s="50">
        <f t="shared" si="8"/>
        <v>0</v>
      </c>
      <c r="U43" s="50">
        <f t="shared" si="8"/>
        <v>0</v>
      </c>
      <c r="V43" s="50">
        <f t="shared" si="8"/>
        <v>0</v>
      </c>
      <c r="W43" s="50">
        <f t="shared" si="8"/>
        <v>0</v>
      </c>
      <c r="X43" s="50">
        <f t="shared" si="8"/>
        <v>0</v>
      </c>
      <c r="Y43" s="50">
        <f t="shared" si="8"/>
        <v>0</v>
      </c>
      <c r="Z43" s="50">
        <f t="shared" si="8"/>
        <v>0</v>
      </c>
      <c r="AA43" s="50">
        <f t="shared" si="8"/>
        <v>0</v>
      </c>
      <c r="AB43" s="50">
        <f t="shared" si="8"/>
        <v>0</v>
      </c>
      <c r="AC43" s="50">
        <f t="shared" si="8"/>
        <v>0</v>
      </c>
      <c r="AD43" s="50">
        <f t="shared" si="8"/>
        <v>0</v>
      </c>
      <c r="AE43" s="50">
        <f t="shared" si="8"/>
        <v>0</v>
      </c>
      <c r="AF43" s="50">
        <f t="shared" si="8"/>
        <v>0</v>
      </c>
      <c r="AG43" s="50">
        <f t="shared" si="8"/>
        <v>0</v>
      </c>
      <c r="AH43" s="50">
        <f t="shared" si="8"/>
        <v>0</v>
      </c>
      <c r="AI43" s="50">
        <f t="shared" si="8"/>
        <v>0</v>
      </c>
      <c r="AJ43" s="50">
        <f t="shared" si="8"/>
        <v>0</v>
      </c>
      <c r="AK43" s="50">
        <f t="shared" si="8"/>
        <v>0</v>
      </c>
      <c r="AL43" s="50">
        <f t="shared" si="8"/>
        <v>0</v>
      </c>
      <c r="AM43" s="50">
        <f t="shared" si="8"/>
        <v>0</v>
      </c>
      <c r="AN43" s="50">
        <f t="shared" si="8"/>
        <v>0</v>
      </c>
      <c r="AO43" s="50">
        <f t="shared" si="8"/>
        <v>0</v>
      </c>
      <c r="AP43" s="50">
        <f t="shared" si="8"/>
        <v>0</v>
      </c>
      <c r="AQ43" s="50">
        <f t="shared" si="8"/>
        <v>0</v>
      </c>
      <c r="AR43" s="50">
        <f t="shared" si="8"/>
        <v>0</v>
      </c>
      <c r="AS43" s="50">
        <f t="shared" si="8"/>
        <v>0</v>
      </c>
      <c r="AT43" s="3"/>
      <c r="AU43" s="50">
        <f t="shared" si="2"/>
        <v>0</v>
      </c>
      <c r="AV43" s="50">
        <f t="shared" si="3"/>
        <v>0</v>
      </c>
      <c r="AW43" s="50">
        <f t="shared" si="4"/>
        <v>0</v>
      </c>
    </row>
    <row r="44" spans="1:49" ht="15" customHeight="1" x14ac:dyDescent="0.3">
      <c r="A44" s="41"/>
      <c r="B44" s="57" t="s">
        <v>99</v>
      </c>
      <c r="C44" s="14" t="s">
        <v>62</v>
      </c>
      <c r="D44" s="8"/>
      <c r="E44" s="125" t="s">
        <v>148</v>
      </c>
      <c r="F44" s="119"/>
      <c r="G44" s="120">
        <f>G43/G$3</f>
        <v>0.2930622009569378</v>
      </c>
      <c r="H44" s="121" t="e">
        <f>H43/H$3</f>
        <v>#DIV/0!</v>
      </c>
      <c r="I44" s="5"/>
      <c r="J44" s="181"/>
      <c r="K44" s="181"/>
      <c r="L44" s="182"/>
      <c r="M44" s="182"/>
      <c r="N44" s="182"/>
      <c r="O44" s="182"/>
      <c r="P44" s="182"/>
      <c r="Q44" s="182"/>
      <c r="R44" s="182"/>
      <c r="S44" s="182"/>
      <c r="T44" s="182"/>
      <c r="U44" s="182"/>
      <c r="V44" s="182"/>
      <c r="W44" s="182"/>
      <c r="X44" s="182"/>
      <c r="Y44" s="181"/>
      <c r="Z44" s="181"/>
      <c r="AA44" s="181"/>
      <c r="AB44" s="182"/>
      <c r="AC44" s="182"/>
      <c r="AD44" s="182"/>
      <c r="AE44" s="182"/>
      <c r="AF44" s="182"/>
      <c r="AG44" s="182"/>
      <c r="AH44" s="182"/>
      <c r="AI44" s="182"/>
      <c r="AJ44" s="182"/>
      <c r="AK44" s="182"/>
      <c r="AL44" s="182"/>
      <c r="AM44" s="182"/>
      <c r="AN44" s="182"/>
      <c r="AO44" s="182"/>
      <c r="AP44" s="182"/>
      <c r="AQ44" s="181"/>
      <c r="AR44" s="181"/>
      <c r="AS44" s="181"/>
      <c r="AT44" s="3"/>
      <c r="AU44" s="132">
        <f t="shared" si="2"/>
        <v>0</v>
      </c>
      <c r="AV44" s="132">
        <f t="shared" si="3"/>
        <v>0</v>
      </c>
      <c r="AW44" s="132">
        <f t="shared" si="4"/>
        <v>0</v>
      </c>
    </row>
    <row r="45" spans="1:49" ht="15" customHeight="1" x14ac:dyDescent="0.3">
      <c r="A45" s="41"/>
      <c r="B45" s="57" t="s">
        <v>100</v>
      </c>
      <c r="C45" s="14" t="s">
        <v>57</v>
      </c>
      <c r="D45" s="8"/>
      <c r="E45" s="8"/>
      <c r="F45" s="8"/>
      <c r="G45" s="4"/>
      <c r="H45" s="5"/>
      <c r="I45" s="5"/>
      <c r="J45" s="181"/>
      <c r="K45" s="181"/>
      <c r="L45" s="182"/>
      <c r="M45" s="182"/>
      <c r="N45" s="182"/>
      <c r="O45" s="182"/>
      <c r="P45" s="182"/>
      <c r="Q45" s="182"/>
      <c r="R45" s="182"/>
      <c r="S45" s="182"/>
      <c r="T45" s="182"/>
      <c r="U45" s="182"/>
      <c r="V45" s="182"/>
      <c r="W45" s="182"/>
      <c r="X45" s="182"/>
      <c r="Y45" s="181"/>
      <c r="Z45" s="181"/>
      <c r="AA45" s="181"/>
      <c r="AB45" s="182"/>
      <c r="AC45" s="182"/>
      <c r="AD45" s="182"/>
      <c r="AE45" s="182"/>
      <c r="AF45" s="182"/>
      <c r="AG45" s="182"/>
      <c r="AH45" s="182"/>
      <c r="AI45" s="182"/>
      <c r="AJ45" s="182"/>
      <c r="AK45" s="182"/>
      <c r="AL45" s="182"/>
      <c r="AM45" s="182"/>
      <c r="AN45" s="182"/>
      <c r="AO45" s="182"/>
      <c r="AP45" s="182"/>
      <c r="AQ45" s="181"/>
      <c r="AR45" s="181"/>
      <c r="AS45" s="181"/>
      <c r="AT45" s="3"/>
      <c r="AU45" s="132">
        <f t="shared" si="2"/>
        <v>0</v>
      </c>
      <c r="AV45" s="132">
        <f t="shared" si="3"/>
        <v>0</v>
      </c>
      <c r="AW45" s="132">
        <f t="shared" si="4"/>
        <v>0</v>
      </c>
    </row>
    <row r="46" spans="1:49" ht="15" customHeight="1" x14ac:dyDescent="0.3">
      <c r="A46" s="41"/>
      <c r="B46" s="57" t="s">
        <v>101</v>
      </c>
      <c r="C46" s="14" t="s">
        <v>53</v>
      </c>
      <c r="D46" s="8"/>
      <c r="E46" s="8"/>
      <c r="F46" s="8"/>
      <c r="G46" s="4"/>
      <c r="H46" s="5"/>
      <c r="I46" s="5"/>
      <c r="J46" s="187"/>
      <c r="K46" s="187"/>
      <c r="L46" s="182"/>
      <c r="M46" s="182"/>
      <c r="N46" s="188"/>
      <c r="O46" s="182"/>
      <c r="P46" s="182"/>
      <c r="Q46" s="188"/>
      <c r="R46" s="182"/>
      <c r="S46" s="182"/>
      <c r="T46" s="182"/>
      <c r="U46" s="188"/>
      <c r="V46" s="188"/>
      <c r="W46" s="182"/>
      <c r="X46" s="182"/>
      <c r="Y46" s="187"/>
      <c r="Z46" s="181"/>
      <c r="AA46" s="181"/>
      <c r="AB46" s="182"/>
      <c r="AC46" s="188"/>
      <c r="AD46" s="182"/>
      <c r="AE46" s="182"/>
      <c r="AF46" s="188"/>
      <c r="AG46" s="182"/>
      <c r="AH46" s="188"/>
      <c r="AI46" s="182"/>
      <c r="AJ46" s="182"/>
      <c r="AK46" s="188"/>
      <c r="AL46" s="182"/>
      <c r="AM46" s="182"/>
      <c r="AN46" s="182"/>
      <c r="AO46" s="188"/>
      <c r="AP46" s="182"/>
      <c r="AQ46" s="181"/>
      <c r="AR46" s="187"/>
      <c r="AS46" s="187"/>
      <c r="AT46" s="3"/>
      <c r="AU46" s="132">
        <f t="shared" si="2"/>
        <v>0</v>
      </c>
      <c r="AV46" s="132">
        <f t="shared" si="3"/>
        <v>0</v>
      </c>
      <c r="AW46" s="132">
        <f t="shared" si="4"/>
        <v>0</v>
      </c>
    </row>
    <row r="47" spans="1:49" ht="15" customHeight="1" x14ac:dyDescent="0.3">
      <c r="A47" s="41"/>
      <c r="B47" s="57" t="s">
        <v>102</v>
      </c>
      <c r="C47" s="13" t="s">
        <v>54</v>
      </c>
      <c r="D47" s="8"/>
      <c r="E47" s="8"/>
      <c r="F47" s="8"/>
      <c r="G47" s="4"/>
      <c r="H47" s="5"/>
      <c r="I47" s="5"/>
      <c r="J47" s="181"/>
      <c r="K47" s="181"/>
      <c r="L47" s="182"/>
      <c r="M47" s="182"/>
      <c r="N47" s="182"/>
      <c r="O47" s="182"/>
      <c r="P47" s="182"/>
      <c r="Q47" s="182"/>
      <c r="R47" s="182"/>
      <c r="S47" s="182"/>
      <c r="T47" s="182"/>
      <c r="U47" s="182"/>
      <c r="V47" s="182"/>
      <c r="W47" s="182"/>
      <c r="X47" s="182"/>
      <c r="Y47" s="181"/>
      <c r="Z47" s="181"/>
      <c r="AA47" s="181"/>
      <c r="AB47" s="182"/>
      <c r="AC47" s="182"/>
      <c r="AD47" s="182"/>
      <c r="AE47" s="182"/>
      <c r="AF47" s="182"/>
      <c r="AG47" s="182"/>
      <c r="AH47" s="182"/>
      <c r="AI47" s="182"/>
      <c r="AJ47" s="182"/>
      <c r="AK47" s="182"/>
      <c r="AL47" s="182"/>
      <c r="AM47" s="182"/>
      <c r="AN47" s="182"/>
      <c r="AO47" s="182"/>
      <c r="AP47" s="182"/>
      <c r="AQ47" s="181"/>
      <c r="AR47" s="181"/>
      <c r="AS47" s="181"/>
      <c r="AT47" s="3"/>
      <c r="AU47" s="132">
        <f t="shared" si="2"/>
        <v>0</v>
      </c>
      <c r="AV47" s="132">
        <f t="shared" si="3"/>
        <v>0</v>
      </c>
      <c r="AW47" s="132">
        <f t="shared" si="4"/>
        <v>0</v>
      </c>
    </row>
    <row r="48" spans="1:49" ht="15" customHeight="1" x14ac:dyDescent="0.3">
      <c r="A48" s="41"/>
      <c r="B48" s="57" t="s">
        <v>103</v>
      </c>
      <c r="C48" s="13" t="s">
        <v>55</v>
      </c>
      <c r="D48" s="7"/>
      <c r="E48" s="8"/>
      <c r="F48" s="8"/>
      <c r="G48" s="4"/>
      <c r="H48" s="5"/>
      <c r="I48" s="5"/>
      <c r="J48" s="181"/>
      <c r="K48" s="181"/>
      <c r="L48" s="182"/>
      <c r="M48" s="182"/>
      <c r="N48" s="182"/>
      <c r="O48" s="182"/>
      <c r="P48" s="182"/>
      <c r="Q48" s="182"/>
      <c r="R48" s="182"/>
      <c r="S48" s="182"/>
      <c r="T48" s="182"/>
      <c r="U48" s="182"/>
      <c r="V48" s="182"/>
      <c r="W48" s="182"/>
      <c r="X48" s="182"/>
      <c r="Y48" s="181"/>
      <c r="Z48" s="181"/>
      <c r="AA48" s="181"/>
      <c r="AB48" s="182"/>
      <c r="AC48" s="182"/>
      <c r="AD48" s="182"/>
      <c r="AE48" s="182"/>
      <c r="AF48" s="182"/>
      <c r="AG48" s="182"/>
      <c r="AH48" s="182"/>
      <c r="AI48" s="182"/>
      <c r="AJ48" s="182"/>
      <c r="AK48" s="182"/>
      <c r="AL48" s="182"/>
      <c r="AM48" s="182"/>
      <c r="AN48" s="182"/>
      <c r="AO48" s="182"/>
      <c r="AP48" s="182"/>
      <c r="AQ48" s="181"/>
      <c r="AR48" s="181"/>
      <c r="AS48" s="181"/>
      <c r="AT48" s="3"/>
      <c r="AU48" s="132">
        <f t="shared" si="2"/>
        <v>0</v>
      </c>
      <c r="AV48" s="132">
        <f t="shared" si="3"/>
        <v>0</v>
      </c>
      <c r="AW48" s="132">
        <f t="shared" si="4"/>
        <v>0</v>
      </c>
    </row>
    <row r="49" spans="1:46" ht="15" customHeight="1" x14ac:dyDescent="0.3">
      <c r="A49" s="12"/>
      <c r="B49" s="12"/>
      <c r="C49" s="13"/>
      <c r="D49" s="7"/>
      <c r="E49" s="8"/>
      <c r="F49" s="8"/>
      <c r="G49" s="4"/>
      <c r="H49" s="5"/>
      <c r="I49" s="5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"/>
    </row>
    <row r="50" spans="1:46" ht="15" customHeight="1" x14ac:dyDescent="0.3">
      <c r="A50" s="12"/>
      <c r="B50" s="12"/>
      <c r="C50" s="13"/>
      <c r="D50" s="7"/>
      <c r="E50" s="8"/>
      <c r="F50" s="8"/>
      <c r="G50" s="4"/>
      <c r="H50" s="5"/>
      <c r="I50" s="5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T50" s="3"/>
    </row>
    <row r="51" spans="1:46" ht="15" customHeight="1" x14ac:dyDescent="0.3">
      <c r="A51" s="22"/>
      <c r="B51" s="22"/>
      <c r="C51" s="23"/>
      <c r="D51" s="24"/>
      <c r="E51" s="25"/>
      <c r="F51" s="25"/>
      <c r="G51" s="26"/>
      <c r="H51" s="27"/>
      <c r="I51" s="27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</row>
    <row r="52" spans="1:46" ht="15" customHeight="1" x14ac:dyDescent="0.3"/>
    <row r="53" spans="1:46" ht="15" customHeight="1" x14ac:dyDescent="0.3"/>
    <row r="54" spans="1:46" ht="15" customHeight="1" x14ac:dyDescent="0.3"/>
    <row r="55" spans="1:46" ht="15" customHeight="1" x14ac:dyDescent="0.3"/>
    <row r="56" spans="1:46" ht="15" customHeight="1" x14ac:dyDescent="0.3"/>
    <row r="57" spans="1:46" ht="15" customHeight="1" x14ac:dyDescent="0.3"/>
    <row r="58" spans="1:46" ht="15" customHeight="1" x14ac:dyDescent="0.3"/>
    <row r="59" spans="1:46" ht="15" customHeight="1" x14ac:dyDescent="0.3"/>
    <row r="60" spans="1:46" ht="15" customHeight="1" x14ac:dyDescent="0.3"/>
    <row r="61" spans="1:46" ht="15" customHeight="1" x14ac:dyDescent="0.3"/>
    <row r="62" spans="1:46" ht="15" customHeight="1" x14ac:dyDescent="0.3"/>
    <row r="63" spans="1:46" ht="15" customHeight="1" x14ac:dyDescent="0.3"/>
    <row r="64" spans="1:46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</sheetData>
  <sheetProtection sheet="1" objects="1" scenarios="1"/>
  <mergeCells count="9">
    <mergeCell ref="AU1:AW1"/>
    <mergeCell ref="J1:U1"/>
    <mergeCell ref="V1:AG1"/>
    <mergeCell ref="AH1:AS1"/>
    <mergeCell ref="A2:C2"/>
    <mergeCell ref="A1:C1"/>
    <mergeCell ref="H1:H2"/>
    <mergeCell ref="D1:G1"/>
    <mergeCell ref="I1:I2"/>
  </mergeCells>
  <dataValidations disablePrompts="1" count="1">
    <dataValidation type="list" allowBlank="1" showInputMessage="1" showErrorMessage="1" error="Click arrow to select Work Package" prompt="Click arrow to select Work Package" sqref="B20 B4 B32 B37 B43">
      <formula1>WorkPackage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74"/>
  <sheetViews>
    <sheetView zoomScale="70" zoomScaleNormal="70" workbookViewId="0">
      <pane xSplit="9" ySplit="3" topLeftCell="J4" activePane="bottomRight" state="frozen"/>
      <selection activeCell="P14" sqref="P14"/>
      <selection pane="topRight" activeCell="P14" sqref="P14"/>
      <selection pane="bottomLeft" activeCell="P14" sqref="P14"/>
      <selection pane="bottomRight" activeCell="J4" sqref="J4"/>
    </sheetView>
  </sheetViews>
  <sheetFormatPr defaultRowHeight="14.4" x14ac:dyDescent="0.3"/>
  <cols>
    <col min="1" max="1" width="5.33203125" customWidth="1"/>
    <col min="2" max="2" width="18.5546875" customWidth="1"/>
    <col min="3" max="3" width="16.5546875" customWidth="1"/>
    <col min="4" max="9" width="6.21875" customWidth="1"/>
    <col min="10" max="45" width="5.5546875" customWidth="1"/>
  </cols>
  <sheetData>
    <row r="1" spans="1:49" ht="21.6" thickBot="1" x14ac:dyDescent="0.45">
      <c r="A1" s="205" t="s">
        <v>7</v>
      </c>
      <c r="B1" s="205"/>
      <c r="C1" s="206"/>
      <c r="D1" s="209" t="s">
        <v>150</v>
      </c>
      <c r="E1" s="210"/>
      <c r="F1" s="210"/>
      <c r="G1" s="210"/>
      <c r="H1" s="207" t="s">
        <v>144</v>
      </c>
      <c r="I1" s="211" t="s">
        <v>151</v>
      </c>
      <c r="J1" s="197" t="s">
        <v>145</v>
      </c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9" t="s">
        <v>146</v>
      </c>
      <c r="W1" s="200"/>
      <c r="X1" s="200"/>
      <c r="Y1" s="200"/>
      <c r="Z1" s="200"/>
      <c r="AA1" s="200"/>
      <c r="AB1" s="200"/>
      <c r="AC1" s="200"/>
      <c r="AD1" s="200"/>
      <c r="AE1" s="200"/>
      <c r="AF1" s="200"/>
      <c r="AG1" s="200"/>
      <c r="AH1" s="201" t="s">
        <v>147</v>
      </c>
      <c r="AI1" s="202"/>
      <c r="AJ1" s="202"/>
      <c r="AK1" s="202"/>
      <c r="AL1" s="202"/>
      <c r="AM1" s="202"/>
      <c r="AN1" s="202"/>
      <c r="AO1" s="202"/>
      <c r="AP1" s="202"/>
      <c r="AQ1" s="202"/>
      <c r="AR1" s="202"/>
      <c r="AS1" s="202"/>
      <c r="AU1" s="196" t="s">
        <v>156</v>
      </c>
      <c r="AV1" s="196"/>
      <c r="AW1" s="196"/>
    </row>
    <row r="2" spans="1:49" ht="48" customHeight="1" thickBot="1" x14ac:dyDescent="0.35">
      <c r="A2" s="203" t="s">
        <v>126</v>
      </c>
      <c r="B2" s="203"/>
      <c r="C2" s="204"/>
      <c r="D2" s="42" t="s">
        <v>142</v>
      </c>
      <c r="E2" s="51" t="s">
        <v>41</v>
      </c>
      <c r="F2" s="15" t="s">
        <v>16</v>
      </c>
      <c r="G2" s="95" t="s">
        <v>22</v>
      </c>
      <c r="H2" s="208"/>
      <c r="I2" s="212"/>
      <c r="J2" s="52" t="s">
        <v>129</v>
      </c>
      <c r="K2" s="52" t="s">
        <v>130</v>
      </c>
      <c r="L2" s="52" t="s">
        <v>131</v>
      </c>
      <c r="M2" s="52" t="s">
        <v>132</v>
      </c>
      <c r="N2" s="52" t="s">
        <v>133</v>
      </c>
      <c r="O2" s="52" t="s">
        <v>134</v>
      </c>
      <c r="P2" s="52" t="s">
        <v>135</v>
      </c>
      <c r="Q2" s="52" t="s">
        <v>136</v>
      </c>
      <c r="R2" s="52" t="s">
        <v>137</v>
      </c>
      <c r="S2" s="52" t="s">
        <v>138</v>
      </c>
      <c r="T2" s="52" t="s">
        <v>139</v>
      </c>
      <c r="U2" s="52" t="s">
        <v>140</v>
      </c>
      <c r="V2" s="53" t="s">
        <v>129</v>
      </c>
      <c r="W2" s="53" t="s">
        <v>130</v>
      </c>
      <c r="X2" s="53" t="s">
        <v>131</v>
      </c>
      <c r="Y2" s="53" t="s">
        <v>132</v>
      </c>
      <c r="Z2" s="53" t="s">
        <v>133</v>
      </c>
      <c r="AA2" s="53" t="s">
        <v>134</v>
      </c>
      <c r="AB2" s="53" t="s">
        <v>135</v>
      </c>
      <c r="AC2" s="53" t="s">
        <v>136</v>
      </c>
      <c r="AD2" s="53" t="s">
        <v>137</v>
      </c>
      <c r="AE2" s="53" t="s">
        <v>138</v>
      </c>
      <c r="AF2" s="53" t="s">
        <v>139</v>
      </c>
      <c r="AG2" s="53" t="s">
        <v>140</v>
      </c>
      <c r="AH2" s="54" t="s">
        <v>129</v>
      </c>
      <c r="AI2" s="54" t="s">
        <v>130</v>
      </c>
      <c r="AJ2" s="54" t="s">
        <v>131</v>
      </c>
      <c r="AK2" s="54" t="s">
        <v>132</v>
      </c>
      <c r="AL2" s="54" t="s">
        <v>133</v>
      </c>
      <c r="AM2" s="54" t="s">
        <v>134</v>
      </c>
      <c r="AN2" s="54" t="s">
        <v>135</v>
      </c>
      <c r="AO2" s="54" t="s">
        <v>136</v>
      </c>
      <c r="AP2" s="54" t="s">
        <v>137</v>
      </c>
      <c r="AQ2" s="54" t="s">
        <v>138</v>
      </c>
      <c r="AR2" s="54" t="s">
        <v>139</v>
      </c>
      <c r="AS2" s="54" t="s">
        <v>140</v>
      </c>
      <c r="AT2" s="2"/>
      <c r="AU2" s="68" t="s">
        <v>157</v>
      </c>
      <c r="AV2" s="69" t="s">
        <v>158</v>
      </c>
      <c r="AW2" s="70" t="s">
        <v>159</v>
      </c>
    </row>
    <row r="3" spans="1:49" ht="34.950000000000003" customHeight="1" x14ac:dyDescent="0.3">
      <c r="A3" s="94" t="s">
        <v>141</v>
      </c>
      <c r="B3" s="87"/>
      <c r="C3" s="87"/>
      <c r="D3" s="88">
        <f>D4+D20+D32+D37+D43</f>
        <v>75</v>
      </c>
      <c r="E3" s="88">
        <f t="shared" ref="E3:AS3" si="0">E4+E20+E32+E37+E43</f>
        <v>234</v>
      </c>
      <c r="F3" s="88">
        <f t="shared" si="0"/>
        <v>27</v>
      </c>
      <c r="G3" s="90">
        <f t="shared" si="0"/>
        <v>336</v>
      </c>
      <c r="H3" s="91">
        <f>SUM(J3:AS3)/7.5</f>
        <v>0</v>
      </c>
      <c r="I3" s="100">
        <f>H3/G3</f>
        <v>0</v>
      </c>
      <c r="J3" s="92">
        <f t="shared" si="0"/>
        <v>0</v>
      </c>
      <c r="K3" s="92">
        <f t="shared" si="0"/>
        <v>0</v>
      </c>
      <c r="L3" s="92">
        <f t="shared" si="0"/>
        <v>0</v>
      </c>
      <c r="M3" s="92">
        <f t="shared" si="0"/>
        <v>0</v>
      </c>
      <c r="N3" s="92">
        <f t="shared" si="0"/>
        <v>0</v>
      </c>
      <c r="O3" s="92">
        <f t="shared" si="0"/>
        <v>0</v>
      </c>
      <c r="P3" s="92">
        <f t="shared" si="0"/>
        <v>0</v>
      </c>
      <c r="Q3" s="92">
        <f t="shared" si="0"/>
        <v>0</v>
      </c>
      <c r="R3" s="92">
        <f t="shared" si="0"/>
        <v>0</v>
      </c>
      <c r="S3" s="92">
        <f t="shared" si="0"/>
        <v>0</v>
      </c>
      <c r="T3" s="92">
        <f t="shared" si="0"/>
        <v>0</v>
      </c>
      <c r="U3" s="92">
        <f t="shared" si="0"/>
        <v>0</v>
      </c>
      <c r="V3" s="92">
        <f t="shared" si="0"/>
        <v>0</v>
      </c>
      <c r="W3" s="92">
        <f t="shared" si="0"/>
        <v>0</v>
      </c>
      <c r="X3" s="92">
        <f t="shared" si="0"/>
        <v>0</v>
      </c>
      <c r="Y3" s="92">
        <f t="shared" si="0"/>
        <v>0</v>
      </c>
      <c r="Z3" s="92">
        <f t="shared" si="0"/>
        <v>0</v>
      </c>
      <c r="AA3" s="92">
        <f t="shared" si="0"/>
        <v>0</v>
      </c>
      <c r="AB3" s="92">
        <f t="shared" si="0"/>
        <v>0</v>
      </c>
      <c r="AC3" s="92">
        <f t="shared" si="0"/>
        <v>0</v>
      </c>
      <c r="AD3" s="92">
        <f t="shared" si="0"/>
        <v>0</v>
      </c>
      <c r="AE3" s="92">
        <f t="shared" si="0"/>
        <v>0</v>
      </c>
      <c r="AF3" s="92">
        <f t="shared" si="0"/>
        <v>0</v>
      </c>
      <c r="AG3" s="92">
        <f t="shared" si="0"/>
        <v>0</v>
      </c>
      <c r="AH3" s="92">
        <f t="shared" si="0"/>
        <v>0</v>
      </c>
      <c r="AI3" s="92">
        <f t="shared" si="0"/>
        <v>0</v>
      </c>
      <c r="AJ3" s="92">
        <f t="shared" si="0"/>
        <v>0</v>
      </c>
      <c r="AK3" s="92">
        <f t="shared" si="0"/>
        <v>0</v>
      </c>
      <c r="AL3" s="92">
        <f t="shared" si="0"/>
        <v>0</v>
      </c>
      <c r="AM3" s="92">
        <f t="shared" si="0"/>
        <v>0</v>
      </c>
      <c r="AN3" s="92">
        <f t="shared" si="0"/>
        <v>0</v>
      </c>
      <c r="AO3" s="92">
        <f t="shared" si="0"/>
        <v>0</v>
      </c>
      <c r="AP3" s="92">
        <f t="shared" si="0"/>
        <v>0</v>
      </c>
      <c r="AQ3" s="92">
        <f t="shared" si="0"/>
        <v>0</v>
      </c>
      <c r="AR3" s="92">
        <f t="shared" si="0"/>
        <v>0</v>
      </c>
      <c r="AS3" s="92">
        <f t="shared" si="0"/>
        <v>0</v>
      </c>
      <c r="AU3" s="92">
        <f>SUM(J3:U3)</f>
        <v>0</v>
      </c>
      <c r="AV3" s="92">
        <f>SUM(V3:AG3)</f>
        <v>0</v>
      </c>
      <c r="AW3" s="92">
        <f>SUM(AH3:AS3)</f>
        <v>0</v>
      </c>
    </row>
    <row r="4" spans="1:49" ht="15" customHeight="1" x14ac:dyDescent="0.35">
      <c r="A4" s="16" t="s">
        <v>17</v>
      </c>
      <c r="B4" s="17" t="s">
        <v>0</v>
      </c>
      <c r="C4" s="16"/>
      <c r="D4" s="180">
        <v>18</v>
      </c>
      <c r="E4" s="180">
        <v>36</v>
      </c>
      <c r="F4" s="180">
        <v>4</v>
      </c>
      <c r="G4" s="74">
        <f>SUM(D4:F4)</f>
        <v>58</v>
      </c>
      <c r="H4" s="75">
        <f>SUM(J4:AS4)/7.5</f>
        <v>0</v>
      </c>
      <c r="I4" s="98">
        <f>H4/G4</f>
        <v>0</v>
      </c>
      <c r="J4" s="46">
        <f t="shared" ref="J4:AS4" si="1">SUM(J5:J19)</f>
        <v>0</v>
      </c>
      <c r="K4" s="46">
        <f t="shared" si="1"/>
        <v>0</v>
      </c>
      <c r="L4" s="46">
        <f t="shared" si="1"/>
        <v>0</v>
      </c>
      <c r="M4" s="46">
        <f t="shared" si="1"/>
        <v>0</v>
      </c>
      <c r="N4" s="46">
        <f t="shared" si="1"/>
        <v>0</v>
      </c>
      <c r="O4" s="46">
        <f t="shared" si="1"/>
        <v>0</v>
      </c>
      <c r="P4" s="46">
        <f t="shared" si="1"/>
        <v>0</v>
      </c>
      <c r="Q4" s="46">
        <f t="shared" si="1"/>
        <v>0</v>
      </c>
      <c r="R4" s="46">
        <f t="shared" si="1"/>
        <v>0</v>
      </c>
      <c r="S4" s="46">
        <f t="shared" si="1"/>
        <v>0</v>
      </c>
      <c r="T4" s="46">
        <f t="shared" si="1"/>
        <v>0</v>
      </c>
      <c r="U4" s="46">
        <f t="shared" si="1"/>
        <v>0</v>
      </c>
      <c r="V4" s="46">
        <f t="shared" si="1"/>
        <v>0</v>
      </c>
      <c r="W4" s="46">
        <f t="shared" si="1"/>
        <v>0</v>
      </c>
      <c r="X4" s="46">
        <f t="shared" si="1"/>
        <v>0</v>
      </c>
      <c r="Y4" s="46">
        <f t="shared" si="1"/>
        <v>0</v>
      </c>
      <c r="Z4" s="46">
        <f t="shared" si="1"/>
        <v>0</v>
      </c>
      <c r="AA4" s="46">
        <f t="shared" si="1"/>
        <v>0</v>
      </c>
      <c r="AB4" s="46">
        <f t="shared" si="1"/>
        <v>0</v>
      </c>
      <c r="AC4" s="46">
        <f t="shared" si="1"/>
        <v>0</v>
      </c>
      <c r="AD4" s="46">
        <f t="shared" si="1"/>
        <v>0</v>
      </c>
      <c r="AE4" s="46">
        <f t="shared" si="1"/>
        <v>0</v>
      </c>
      <c r="AF4" s="46">
        <f t="shared" si="1"/>
        <v>0</v>
      </c>
      <c r="AG4" s="46">
        <f t="shared" si="1"/>
        <v>0</v>
      </c>
      <c r="AH4" s="46">
        <f t="shared" si="1"/>
        <v>0</v>
      </c>
      <c r="AI4" s="46">
        <f t="shared" si="1"/>
        <v>0</v>
      </c>
      <c r="AJ4" s="46">
        <f t="shared" si="1"/>
        <v>0</v>
      </c>
      <c r="AK4" s="46">
        <f t="shared" si="1"/>
        <v>0</v>
      </c>
      <c r="AL4" s="46">
        <f t="shared" si="1"/>
        <v>0</v>
      </c>
      <c r="AM4" s="46">
        <f t="shared" si="1"/>
        <v>0</v>
      </c>
      <c r="AN4" s="46">
        <f t="shared" si="1"/>
        <v>0</v>
      </c>
      <c r="AO4" s="46">
        <f t="shared" si="1"/>
        <v>0</v>
      </c>
      <c r="AP4" s="46">
        <f t="shared" si="1"/>
        <v>0</v>
      </c>
      <c r="AQ4" s="46">
        <f t="shared" si="1"/>
        <v>0</v>
      </c>
      <c r="AR4" s="46">
        <f t="shared" si="1"/>
        <v>0</v>
      </c>
      <c r="AS4" s="46">
        <f t="shared" si="1"/>
        <v>0</v>
      </c>
      <c r="AU4" s="46">
        <f>SUM(J4:U4)</f>
        <v>0</v>
      </c>
      <c r="AV4" s="46">
        <f>SUM(V4:AG4)</f>
        <v>0</v>
      </c>
      <c r="AW4" s="46">
        <f>SUM(AH4:AS4)</f>
        <v>0</v>
      </c>
    </row>
    <row r="5" spans="1:49" ht="15" customHeight="1" x14ac:dyDescent="0.3">
      <c r="A5" s="6"/>
      <c r="B5" s="12" t="s">
        <v>66</v>
      </c>
      <c r="C5" s="13" t="s">
        <v>23</v>
      </c>
      <c r="D5" s="7"/>
      <c r="E5" s="55"/>
      <c r="F5" s="99" t="s">
        <v>148</v>
      </c>
      <c r="G5" s="96">
        <f>G4/G$3</f>
        <v>0.17261904761904762</v>
      </c>
      <c r="H5" s="97" t="e">
        <f>H4/H$3</f>
        <v>#DIV/0!</v>
      </c>
      <c r="I5" s="56"/>
      <c r="J5" s="181"/>
      <c r="K5" s="181"/>
      <c r="L5" s="182"/>
      <c r="M5" s="183"/>
      <c r="N5" s="183"/>
      <c r="O5" s="183"/>
      <c r="P5" s="183"/>
      <c r="Q5" s="183"/>
      <c r="R5" s="183"/>
      <c r="S5" s="183"/>
      <c r="T5" s="183"/>
      <c r="U5" s="181"/>
      <c r="V5" s="182"/>
      <c r="W5" s="183"/>
      <c r="X5" s="183"/>
      <c r="Y5" s="183"/>
      <c r="Z5" s="182"/>
      <c r="AA5" s="183"/>
      <c r="AB5" s="183"/>
      <c r="AC5" s="183"/>
      <c r="AD5" s="183"/>
      <c r="AE5" s="183"/>
      <c r="AF5" s="183"/>
      <c r="AG5" s="181"/>
      <c r="AH5" s="182"/>
      <c r="AI5" s="183"/>
      <c r="AJ5" s="183"/>
      <c r="AK5" s="183"/>
      <c r="AL5" s="183"/>
      <c r="AM5" s="183"/>
      <c r="AN5" s="183"/>
      <c r="AO5" s="183"/>
      <c r="AP5" s="183"/>
      <c r="AQ5" s="183"/>
      <c r="AR5" s="183"/>
      <c r="AS5" s="183"/>
      <c r="AU5" s="34">
        <f t="shared" ref="AU5:AU48" si="2">SUM(J5:U5)</f>
        <v>0</v>
      </c>
      <c r="AV5" s="34">
        <f t="shared" ref="AV5:AV48" si="3">SUM(V5:AG5)</f>
        <v>0</v>
      </c>
      <c r="AW5" s="34">
        <f t="shared" ref="AW5:AW48" si="4">SUM(AH5:AS5)</f>
        <v>0</v>
      </c>
    </row>
    <row r="6" spans="1:49" ht="15" customHeight="1" x14ac:dyDescent="0.35">
      <c r="A6" s="6"/>
      <c r="B6" s="12" t="s">
        <v>65</v>
      </c>
      <c r="C6" s="13" t="s">
        <v>24</v>
      </c>
      <c r="D6" s="7"/>
      <c r="E6" s="8"/>
      <c r="F6" s="8"/>
      <c r="G6" s="76"/>
      <c r="H6" s="56"/>
      <c r="I6" s="56"/>
      <c r="J6" s="181"/>
      <c r="K6" s="181"/>
      <c r="L6" s="182"/>
      <c r="M6" s="183"/>
      <c r="N6" s="183"/>
      <c r="O6" s="183"/>
      <c r="P6" s="183"/>
      <c r="Q6" s="183"/>
      <c r="R6" s="183"/>
      <c r="S6" s="183"/>
      <c r="T6" s="183"/>
      <c r="U6" s="181"/>
      <c r="V6" s="182"/>
      <c r="W6" s="183"/>
      <c r="X6" s="183"/>
      <c r="Y6" s="183"/>
      <c r="Z6" s="182"/>
      <c r="AA6" s="183"/>
      <c r="AB6" s="183"/>
      <c r="AC6" s="183"/>
      <c r="AD6" s="183"/>
      <c r="AE6" s="183"/>
      <c r="AF6" s="183"/>
      <c r="AG6" s="181"/>
      <c r="AH6" s="182"/>
      <c r="AI6" s="183"/>
      <c r="AJ6" s="183"/>
      <c r="AK6" s="183"/>
      <c r="AL6" s="183"/>
      <c r="AM6" s="183"/>
      <c r="AN6" s="183"/>
      <c r="AO6" s="183"/>
      <c r="AP6" s="183"/>
      <c r="AQ6" s="183"/>
      <c r="AR6" s="183"/>
      <c r="AS6" s="183"/>
      <c r="AU6" s="34">
        <f t="shared" si="2"/>
        <v>0</v>
      </c>
      <c r="AV6" s="34">
        <f t="shared" si="3"/>
        <v>0</v>
      </c>
      <c r="AW6" s="34">
        <f t="shared" si="4"/>
        <v>0</v>
      </c>
    </row>
    <row r="7" spans="1:49" ht="15" customHeight="1" x14ac:dyDescent="0.35">
      <c r="A7" s="72" t="s">
        <v>113</v>
      </c>
      <c r="B7" s="58" t="s">
        <v>64</v>
      </c>
      <c r="C7" s="59" t="s">
        <v>25</v>
      </c>
      <c r="D7" s="60"/>
      <c r="E7" s="61"/>
      <c r="F7" s="61"/>
      <c r="G7" s="101"/>
      <c r="H7" s="62"/>
      <c r="I7" s="62"/>
      <c r="J7" s="184"/>
      <c r="K7" s="184"/>
      <c r="L7" s="185"/>
      <c r="M7" s="186"/>
      <c r="N7" s="186"/>
      <c r="O7" s="186"/>
      <c r="P7" s="186"/>
      <c r="Q7" s="186"/>
      <c r="R7" s="186"/>
      <c r="S7" s="186"/>
      <c r="T7" s="186"/>
      <c r="U7" s="184"/>
      <c r="V7" s="185"/>
      <c r="W7" s="186"/>
      <c r="X7" s="186"/>
      <c r="Y7" s="186"/>
      <c r="Z7" s="185"/>
      <c r="AA7" s="186"/>
      <c r="AB7" s="186"/>
      <c r="AC7" s="186"/>
      <c r="AD7" s="186"/>
      <c r="AE7" s="186"/>
      <c r="AF7" s="186"/>
      <c r="AG7" s="184"/>
      <c r="AH7" s="185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U7" s="65">
        <f t="shared" si="2"/>
        <v>0</v>
      </c>
      <c r="AV7" s="65">
        <f t="shared" si="3"/>
        <v>0</v>
      </c>
      <c r="AW7" s="65">
        <f t="shared" si="4"/>
        <v>0</v>
      </c>
    </row>
    <row r="8" spans="1:49" ht="15" customHeight="1" x14ac:dyDescent="0.35">
      <c r="A8" s="72" t="s">
        <v>119</v>
      </c>
      <c r="B8" s="12" t="s">
        <v>63</v>
      </c>
      <c r="C8" s="13" t="s">
        <v>42</v>
      </c>
      <c r="D8" s="7"/>
      <c r="E8" s="8"/>
      <c r="F8" s="8"/>
      <c r="G8" s="76"/>
      <c r="H8" s="56"/>
      <c r="I8" s="56"/>
      <c r="J8" s="181"/>
      <c r="K8" s="181"/>
      <c r="L8" s="181"/>
      <c r="M8" s="181"/>
      <c r="N8" s="183"/>
      <c r="O8" s="183"/>
      <c r="P8" s="183"/>
      <c r="Q8" s="183"/>
      <c r="R8" s="183"/>
      <c r="S8" s="183"/>
      <c r="T8" s="183"/>
      <c r="U8" s="181"/>
      <c r="V8" s="182"/>
      <c r="W8" s="182"/>
      <c r="X8" s="183"/>
      <c r="Y8" s="183"/>
      <c r="Z8" s="183"/>
      <c r="AA8" s="183"/>
      <c r="AB8" s="183"/>
      <c r="AC8" s="183"/>
      <c r="AD8" s="183"/>
      <c r="AE8" s="183"/>
      <c r="AF8" s="183"/>
      <c r="AG8" s="181"/>
      <c r="AH8" s="182"/>
      <c r="AI8" s="182"/>
      <c r="AJ8" s="183"/>
      <c r="AK8" s="183"/>
      <c r="AL8" s="183"/>
      <c r="AM8" s="183"/>
      <c r="AN8" s="183"/>
      <c r="AO8" s="183"/>
      <c r="AP8" s="183"/>
      <c r="AQ8" s="183"/>
      <c r="AR8" s="183"/>
      <c r="AS8" s="183"/>
      <c r="AU8" s="34">
        <f t="shared" si="2"/>
        <v>0</v>
      </c>
      <c r="AV8" s="34">
        <f t="shared" si="3"/>
        <v>0</v>
      </c>
      <c r="AW8" s="34">
        <f t="shared" si="4"/>
        <v>0</v>
      </c>
    </row>
    <row r="9" spans="1:49" ht="15" customHeight="1" x14ac:dyDescent="0.35">
      <c r="A9" s="72" t="s">
        <v>112</v>
      </c>
      <c r="B9" s="12" t="s">
        <v>67</v>
      </c>
      <c r="C9" s="13" t="s">
        <v>26</v>
      </c>
      <c r="D9" s="7"/>
      <c r="E9" s="8"/>
      <c r="F9" s="8"/>
      <c r="G9" s="76"/>
      <c r="H9" s="56"/>
      <c r="I9" s="56"/>
      <c r="J9" s="187"/>
      <c r="K9" s="187"/>
      <c r="L9" s="187"/>
      <c r="M9" s="187"/>
      <c r="N9" s="183"/>
      <c r="O9" s="183"/>
      <c r="P9" s="183"/>
      <c r="Q9" s="183"/>
      <c r="R9" s="183"/>
      <c r="S9" s="183"/>
      <c r="T9" s="183"/>
      <c r="U9" s="181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8"/>
      <c r="AH9" s="183"/>
      <c r="AI9" s="183"/>
      <c r="AJ9" s="183"/>
      <c r="AK9" s="183"/>
      <c r="AL9" s="183"/>
      <c r="AM9" s="183"/>
      <c r="AN9" s="183"/>
      <c r="AO9" s="183"/>
      <c r="AP9" s="183"/>
      <c r="AQ9" s="183"/>
      <c r="AR9" s="183"/>
      <c r="AS9" s="183"/>
      <c r="AU9" s="34">
        <f t="shared" si="2"/>
        <v>0</v>
      </c>
      <c r="AV9" s="34">
        <f t="shared" si="3"/>
        <v>0</v>
      </c>
      <c r="AW9" s="34">
        <f t="shared" si="4"/>
        <v>0</v>
      </c>
    </row>
    <row r="10" spans="1:49" ht="15" customHeight="1" x14ac:dyDescent="0.35">
      <c r="A10" s="72" t="s">
        <v>109</v>
      </c>
      <c r="B10" s="12" t="s">
        <v>68</v>
      </c>
      <c r="C10" s="13" t="s">
        <v>59</v>
      </c>
      <c r="D10" s="7"/>
      <c r="E10" s="8"/>
      <c r="F10" s="8"/>
      <c r="G10" s="76"/>
      <c r="H10" s="56"/>
      <c r="I10" s="56"/>
      <c r="J10" s="187"/>
      <c r="K10" s="187"/>
      <c r="L10" s="187"/>
      <c r="M10" s="187"/>
      <c r="N10" s="183"/>
      <c r="O10" s="183"/>
      <c r="P10" s="183"/>
      <c r="Q10" s="183"/>
      <c r="R10" s="183"/>
      <c r="S10" s="183"/>
      <c r="T10" s="183"/>
      <c r="U10" s="181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1"/>
      <c r="AH10" s="183"/>
      <c r="AI10" s="183"/>
      <c r="AJ10" s="183"/>
      <c r="AK10" s="183"/>
      <c r="AL10" s="183"/>
      <c r="AM10" s="183"/>
      <c r="AN10" s="183"/>
      <c r="AO10" s="183"/>
      <c r="AP10" s="183"/>
      <c r="AQ10" s="183"/>
      <c r="AR10" s="183"/>
      <c r="AS10" s="183"/>
      <c r="AU10" s="34">
        <f t="shared" si="2"/>
        <v>0</v>
      </c>
      <c r="AV10" s="34">
        <f t="shared" si="3"/>
        <v>0</v>
      </c>
      <c r="AW10" s="34">
        <f t="shared" si="4"/>
        <v>0</v>
      </c>
    </row>
    <row r="11" spans="1:49" ht="15" customHeight="1" x14ac:dyDescent="0.35">
      <c r="A11" s="72"/>
      <c r="B11" s="12" t="s">
        <v>69</v>
      </c>
      <c r="C11" s="13" t="s">
        <v>60</v>
      </c>
      <c r="D11" s="7"/>
      <c r="E11" s="8"/>
      <c r="F11" s="8"/>
      <c r="G11" s="76"/>
      <c r="H11" s="56"/>
      <c r="I11" s="56"/>
      <c r="J11" s="187"/>
      <c r="K11" s="187"/>
      <c r="L11" s="187"/>
      <c r="M11" s="187"/>
      <c r="N11" s="183"/>
      <c r="O11" s="183"/>
      <c r="P11" s="183"/>
      <c r="Q11" s="183"/>
      <c r="R11" s="183"/>
      <c r="S11" s="183"/>
      <c r="T11" s="187"/>
      <c r="U11" s="187"/>
      <c r="V11" s="187"/>
      <c r="W11" s="183"/>
      <c r="X11" s="183"/>
      <c r="Y11" s="183"/>
      <c r="Z11" s="183"/>
      <c r="AA11" s="183"/>
      <c r="AB11" s="183"/>
      <c r="AC11" s="183"/>
      <c r="AD11" s="183"/>
      <c r="AE11" s="183"/>
      <c r="AF11" s="187"/>
      <c r="AG11" s="187"/>
      <c r="AH11" s="188"/>
      <c r="AI11" s="188"/>
      <c r="AJ11" s="183"/>
      <c r="AK11" s="183"/>
      <c r="AL11" s="183"/>
      <c r="AM11" s="183"/>
      <c r="AN11" s="183"/>
      <c r="AO11" s="183"/>
      <c r="AP11" s="183"/>
      <c r="AQ11" s="183"/>
      <c r="AR11" s="183"/>
      <c r="AS11" s="183"/>
      <c r="AU11" s="34">
        <f t="shared" si="2"/>
        <v>0</v>
      </c>
      <c r="AV11" s="34">
        <f t="shared" si="3"/>
        <v>0</v>
      </c>
      <c r="AW11" s="34">
        <f t="shared" si="4"/>
        <v>0</v>
      </c>
    </row>
    <row r="12" spans="1:49" ht="15" customHeight="1" x14ac:dyDescent="0.35">
      <c r="A12" s="72" t="s">
        <v>113</v>
      </c>
      <c r="B12" s="58" t="s">
        <v>70</v>
      </c>
      <c r="C12" s="59" t="s">
        <v>58</v>
      </c>
      <c r="D12" s="60"/>
      <c r="E12" s="61"/>
      <c r="F12" s="61"/>
      <c r="G12" s="77"/>
      <c r="H12" s="62"/>
      <c r="I12" s="62"/>
      <c r="J12" s="184"/>
      <c r="K12" s="184"/>
      <c r="L12" s="184"/>
      <c r="M12" s="184"/>
      <c r="N12" s="186"/>
      <c r="O12" s="186"/>
      <c r="P12" s="186"/>
      <c r="Q12" s="186"/>
      <c r="R12" s="186"/>
      <c r="S12" s="186"/>
      <c r="T12" s="184"/>
      <c r="U12" s="184"/>
      <c r="V12" s="184"/>
      <c r="W12" s="186"/>
      <c r="X12" s="186"/>
      <c r="Y12" s="186"/>
      <c r="Z12" s="186"/>
      <c r="AA12" s="186"/>
      <c r="AB12" s="186"/>
      <c r="AC12" s="186"/>
      <c r="AD12" s="186"/>
      <c r="AE12" s="186"/>
      <c r="AF12" s="184"/>
      <c r="AG12" s="184"/>
      <c r="AH12" s="185"/>
      <c r="AI12" s="185"/>
      <c r="AJ12" s="186"/>
      <c r="AK12" s="186"/>
      <c r="AL12" s="186"/>
      <c r="AM12" s="186"/>
      <c r="AN12" s="186"/>
      <c r="AO12" s="186"/>
      <c r="AP12" s="186"/>
      <c r="AQ12" s="186"/>
      <c r="AR12" s="186"/>
      <c r="AS12" s="186"/>
      <c r="AU12" s="65">
        <f t="shared" si="2"/>
        <v>0</v>
      </c>
      <c r="AV12" s="65">
        <f t="shared" si="3"/>
        <v>0</v>
      </c>
      <c r="AW12" s="65">
        <f t="shared" si="4"/>
        <v>0</v>
      </c>
    </row>
    <row r="13" spans="1:49" ht="15" customHeight="1" x14ac:dyDescent="0.35">
      <c r="A13" s="72" t="s">
        <v>119</v>
      </c>
      <c r="B13" s="12" t="s">
        <v>71</v>
      </c>
      <c r="C13" s="13" t="s">
        <v>27</v>
      </c>
      <c r="D13" s="7"/>
      <c r="E13" s="8"/>
      <c r="F13" s="8"/>
      <c r="G13" s="76"/>
      <c r="H13" s="56"/>
      <c r="I13" s="56"/>
      <c r="J13" s="189"/>
      <c r="K13" s="189"/>
      <c r="L13" s="189"/>
      <c r="M13" s="189"/>
      <c r="N13" s="189"/>
      <c r="O13" s="183"/>
      <c r="P13" s="183"/>
      <c r="Q13" s="183"/>
      <c r="R13" s="183"/>
      <c r="S13" s="183"/>
      <c r="T13" s="189"/>
      <c r="U13" s="189"/>
      <c r="V13" s="189"/>
      <c r="W13" s="189"/>
      <c r="X13" s="183"/>
      <c r="Y13" s="183"/>
      <c r="Z13" s="183"/>
      <c r="AA13" s="183"/>
      <c r="AB13" s="183"/>
      <c r="AC13" s="183"/>
      <c r="AD13" s="183"/>
      <c r="AE13" s="183"/>
      <c r="AF13" s="189"/>
      <c r="AG13" s="189"/>
      <c r="AH13" s="189"/>
      <c r="AI13" s="183"/>
      <c r="AJ13" s="183"/>
      <c r="AK13" s="183"/>
      <c r="AL13" s="183"/>
      <c r="AM13" s="183"/>
      <c r="AN13" s="183"/>
      <c r="AO13" s="183"/>
      <c r="AP13" s="183"/>
      <c r="AQ13" s="183"/>
      <c r="AR13" s="183"/>
      <c r="AS13" s="183"/>
      <c r="AU13" s="34">
        <f t="shared" si="2"/>
        <v>0</v>
      </c>
      <c r="AV13" s="34">
        <f t="shared" si="3"/>
        <v>0</v>
      </c>
      <c r="AW13" s="34">
        <f t="shared" si="4"/>
        <v>0</v>
      </c>
    </row>
    <row r="14" spans="1:49" ht="15" customHeight="1" x14ac:dyDescent="0.35">
      <c r="A14" s="72" t="s">
        <v>108</v>
      </c>
      <c r="B14" s="12" t="s">
        <v>72</v>
      </c>
      <c r="C14" s="13" t="s">
        <v>28</v>
      </c>
      <c r="D14" s="7"/>
      <c r="E14" s="8"/>
      <c r="F14" s="8"/>
      <c r="G14" s="76"/>
      <c r="H14" s="56"/>
      <c r="I14" s="56"/>
      <c r="J14" s="187"/>
      <c r="K14" s="187"/>
      <c r="L14" s="187"/>
      <c r="M14" s="187"/>
      <c r="N14" s="187"/>
      <c r="O14" s="183"/>
      <c r="P14" s="183"/>
      <c r="Q14" s="183"/>
      <c r="R14" s="183"/>
      <c r="S14" s="183"/>
      <c r="T14" s="187"/>
      <c r="U14" s="187"/>
      <c r="V14" s="187"/>
      <c r="W14" s="183"/>
      <c r="X14" s="183"/>
      <c r="Y14" s="183"/>
      <c r="Z14" s="183"/>
      <c r="AA14" s="183"/>
      <c r="AB14" s="183"/>
      <c r="AC14" s="183"/>
      <c r="AD14" s="183"/>
      <c r="AE14" s="183"/>
      <c r="AF14" s="187"/>
      <c r="AG14" s="187"/>
      <c r="AH14" s="183"/>
      <c r="AI14" s="183"/>
      <c r="AJ14" s="183"/>
      <c r="AK14" s="183"/>
      <c r="AL14" s="183"/>
      <c r="AM14" s="183"/>
      <c r="AN14" s="183"/>
      <c r="AO14" s="183"/>
      <c r="AP14" s="183"/>
      <c r="AQ14" s="183"/>
      <c r="AR14" s="183"/>
      <c r="AS14" s="183"/>
      <c r="AU14" s="34">
        <f t="shared" si="2"/>
        <v>0</v>
      </c>
      <c r="AV14" s="34">
        <f t="shared" si="3"/>
        <v>0</v>
      </c>
      <c r="AW14" s="34">
        <f t="shared" si="4"/>
        <v>0</v>
      </c>
    </row>
    <row r="15" spans="1:49" ht="15" customHeight="1" x14ac:dyDescent="0.35">
      <c r="A15" s="72" t="s">
        <v>111</v>
      </c>
      <c r="B15" s="12" t="s">
        <v>73</v>
      </c>
      <c r="C15" s="14" t="s">
        <v>29</v>
      </c>
      <c r="D15" s="7"/>
      <c r="E15" s="8"/>
      <c r="F15" s="8"/>
      <c r="G15" s="76"/>
      <c r="H15" s="56"/>
      <c r="I15" s="56"/>
      <c r="J15" s="187"/>
      <c r="K15" s="187"/>
      <c r="L15" s="187"/>
      <c r="M15" s="187"/>
      <c r="N15" s="187"/>
      <c r="O15" s="183"/>
      <c r="P15" s="183"/>
      <c r="Q15" s="183"/>
      <c r="R15" s="183"/>
      <c r="S15" s="183"/>
      <c r="T15" s="187"/>
      <c r="U15" s="187"/>
      <c r="V15" s="187"/>
      <c r="W15" s="187"/>
      <c r="X15" s="183"/>
      <c r="Y15" s="183"/>
      <c r="Z15" s="183"/>
      <c r="AA15" s="183"/>
      <c r="AB15" s="183"/>
      <c r="AC15" s="183"/>
      <c r="AD15" s="183"/>
      <c r="AE15" s="183"/>
      <c r="AF15" s="187"/>
      <c r="AG15" s="187"/>
      <c r="AH15" s="187"/>
      <c r="AI15" s="183"/>
      <c r="AJ15" s="183"/>
      <c r="AK15" s="183"/>
      <c r="AL15" s="183"/>
      <c r="AM15" s="183"/>
      <c r="AN15" s="183"/>
      <c r="AO15" s="183"/>
      <c r="AP15" s="183"/>
      <c r="AQ15" s="183"/>
      <c r="AR15" s="183"/>
      <c r="AS15" s="183"/>
      <c r="AU15" s="34">
        <f t="shared" si="2"/>
        <v>0</v>
      </c>
      <c r="AV15" s="34">
        <f t="shared" si="3"/>
        <v>0</v>
      </c>
      <c r="AW15" s="34">
        <f t="shared" si="4"/>
        <v>0</v>
      </c>
    </row>
    <row r="16" spans="1:49" ht="15" customHeight="1" x14ac:dyDescent="0.35">
      <c r="A16" s="6"/>
      <c r="B16" s="12" t="s">
        <v>74</v>
      </c>
      <c r="C16" s="14" t="s">
        <v>30</v>
      </c>
      <c r="D16" s="7"/>
      <c r="E16" s="8"/>
      <c r="F16" s="8"/>
      <c r="G16" s="76"/>
      <c r="H16" s="56"/>
      <c r="I16" s="56"/>
      <c r="J16" s="183"/>
      <c r="K16" s="183"/>
      <c r="L16" s="187"/>
      <c r="M16" s="187"/>
      <c r="N16" s="183"/>
      <c r="O16" s="183"/>
      <c r="P16" s="183"/>
      <c r="Q16" s="183"/>
      <c r="R16" s="183"/>
      <c r="S16" s="183"/>
      <c r="T16" s="187"/>
      <c r="U16" s="187"/>
      <c r="V16" s="187"/>
      <c r="W16" s="183"/>
      <c r="X16" s="183"/>
      <c r="Y16" s="183"/>
      <c r="Z16" s="183"/>
      <c r="AA16" s="183"/>
      <c r="AB16" s="183"/>
      <c r="AC16" s="183"/>
      <c r="AD16" s="183"/>
      <c r="AE16" s="183"/>
      <c r="AF16" s="187"/>
      <c r="AG16" s="187"/>
      <c r="AH16" s="187"/>
      <c r="AI16" s="183"/>
      <c r="AJ16" s="183"/>
      <c r="AK16" s="183"/>
      <c r="AL16" s="183"/>
      <c r="AM16" s="183"/>
      <c r="AN16" s="183"/>
      <c r="AO16" s="183"/>
      <c r="AP16" s="183"/>
      <c r="AQ16" s="183"/>
      <c r="AR16" s="183"/>
      <c r="AS16" s="183"/>
      <c r="AU16" s="34">
        <f t="shared" si="2"/>
        <v>0</v>
      </c>
      <c r="AV16" s="34">
        <f t="shared" si="3"/>
        <v>0</v>
      </c>
      <c r="AW16" s="34">
        <f t="shared" si="4"/>
        <v>0</v>
      </c>
    </row>
    <row r="17" spans="1:49" ht="15" customHeight="1" x14ac:dyDescent="0.35">
      <c r="A17" s="6"/>
      <c r="B17" s="12" t="s">
        <v>75</v>
      </c>
      <c r="C17" s="14" t="s">
        <v>31</v>
      </c>
      <c r="D17" s="7"/>
      <c r="E17" s="8"/>
      <c r="F17" s="8"/>
      <c r="G17" s="76"/>
      <c r="H17" s="56"/>
      <c r="I17" s="56"/>
      <c r="J17" s="183"/>
      <c r="K17" s="183"/>
      <c r="L17" s="187"/>
      <c r="M17" s="187"/>
      <c r="N17" s="187"/>
      <c r="O17" s="183"/>
      <c r="P17" s="183"/>
      <c r="Q17" s="183"/>
      <c r="R17" s="183"/>
      <c r="S17" s="183"/>
      <c r="T17" s="187"/>
      <c r="U17" s="187"/>
      <c r="V17" s="187"/>
      <c r="W17" s="183"/>
      <c r="X17" s="183"/>
      <c r="Y17" s="183"/>
      <c r="Z17" s="183"/>
      <c r="AA17" s="183"/>
      <c r="AB17" s="183"/>
      <c r="AC17" s="183"/>
      <c r="AD17" s="183"/>
      <c r="AE17" s="183"/>
      <c r="AF17" s="187"/>
      <c r="AG17" s="187"/>
      <c r="AH17" s="187"/>
      <c r="AI17" s="183"/>
      <c r="AJ17" s="183"/>
      <c r="AK17" s="183"/>
      <c r="AL17" s="183"/>
      <c r="AM17" s="183"/>
      <c r="AN17" s="183"/>
      <c r="AO17" s="183"/>
      <c r="AP17" s="183"/>
      <c r="AQ17" s="183"/>
      <c r="AR17" s="183"/>
      <c r="AS17" s="183"/>
      <c r="AU17" s="34">
        <f t="shared" si="2"/>
        <v>0</v>
      </c>
      <c r="AV17" s="34">
        <f t="shared" si="3"/>
        <v>0</v>
      </c>
      <c r="AW17" s="34">
        <f t="shared" si="4"/>
        <v>0</v>
      </c>
    </row>
    <row r="18" spans="1:49" ht="15" customHeight="1" x14ac:dyDescent="0.35">
      <c r="A18" s="6"/>
      <c r="B18" s="12" t="s">
        <v>76</v>
      </c>
      <c r="C18" s="13" t="s">
        <v>32</v>
      </c>
      <c r="D18" s="7"/>
      <c r="E18" s="8"/>
      <c r="F18" s="8"/>
      <c r="G18" s="76"/>
      <c r="H18" s="56"/>
      <c r="I18" s="56"/>
      <c r="J18" s="183"/>
      <c r="K18" s="183"/>
      <c r="L18" s="181"/>
      <c r="M18" s="181"/>
      <c r="N18" s="183"/>
      <c r="O18" s="183"/>
      <c r="P18" s="183"/>
      <c r="Q18" s="183"/>
      <c r="R18" s="183"/>
      <c r="S18" s="183"/>
      <c r="T18" s="181"/>
      <c r="U18" s="181"/>
      <c r="V18" s="181"/>
      <c r="W18" s="183"/>
      <c r="X18" s="183"/>
      <c r="Y18" s="183"/>
      <c r="Z18" s="183"/>
      <c r="AA18" s="183"/>
      <c r="AB18" s="183"/>
      <c r="AC18" s="183"/>
      <c r="AD18" s="183"/>
      <c r="AE18" s="183"/>
      <c r="AF18" s="181"/>
      <c r="AG18" s="181"/>
      <c r="AH18" s="181"/>
      <c r="AI18" s="183"/>
      <c r="AJ18" s="183"/>
      <c r="AK18" s="183"/>
      <c r="AL18" s="183"/>
      <c r="AM18" s="183"/>
      <c r="AN18" s="183"/>
      <c r="AO18" s="183"/>
      <c r="AP18" s="183"/>
      <c r="AQ18" s="183"/>
      <c r="AR18" s="183"/>
      <c r="AS18" s="183"/>
      <c r="AU18" s="34">
        <f t="shared" si="2"/>
        <v>0</v>
      </c>
      <c r="AV18" s="34">
        <f t="shared" si="3"/>
        <v>0</v>
      </c>
      <c r="AW18" s="34">
        <f t="shared" si="4"/>
        <v>0</v>
      </c>
    </row>
    <row r="19" spans="1:49" ht="15" customHeight="1" x14ac:dyDescent="0.35">
      <c r="A19" s="6"/>
      <c r="B19" s="12" t="s">
        <v>77</v>
      </c>
      <c r="C19" s="13" t="s">
        <v>33</v>
      </c>
      <c r="D19" s="7"/>
      <c r="E19" s="8"/>
      <c r="F19" s="8"/>
      <c r="G19" s="76"/>
      <c r="H19" s="56"/>
      <c r="I19" s="56"/>
      <c r="J19" s="183"/>
      <c r="K19" s="183"/>
      <c r="L19" s="181"/>
      <c r="M19" s="181"/>
      <c r="N19" s="183"/>
      <c r="O19" s="183"/>
      <c r="P19" s="183"/>
      <c r="Q19" s="183"/>
      <c r="R19" s="183"/>
      <c r="S19" s="183"/>
      <c r="T19" s="183"/>
      <c r="U19" s="182"/>
      <c r="V19" s="182"/>
      <c r="W19" s="183"/>
      <c r="X19" s="183"/>
      <c r="Y19" s="183"/>
      <c r="Z19" s="183"/>
      <c r="AA19" s="183"/>
      <c r="AB19" s="183"/>
      <c r="AC19" s="183"/>
      <c r="AD19" s="183"/>
      <c r="AE19" s="183"/>
      <c r="AF19" s="183"/>
      <c r="AG19" s="182"/>
      <c r="AH19" s="183"/>
      <c r="AI19" s="183"/>
      <c r="AJ19" s="183"/>
      <c r="AK19" s="183"/>
      <c r="AL19" s="183"/>
      <c r="AM19" s="183"/>
      <c r="AN19" s="183"/>
      <c r="AO19" s="183"/>
      <c r="AP19" s="183"/>
      <c r="AQ19" s="183"/>
      <c r="AR19" s="183"/>
      <c r="AS19" s="183"/>
      <c r="AU19" s="34">
        <f t="shared" si="2"/>
        <v>0</v>
      </c>
      <c r="AV19" s="34">
        <f t="shared" si="3"/>
        <v>0</v>
      </c>
      <c r="AW19" s="34">
        <f t="shared" si="4"/>
        <v>0</v>
      </c>
    </row>
    <row r="20" spans="1:49" ht="15" customHeight="1" x14ac:dyDescent="0.35">
      <c r="A20" s="18" t="s">
        <v>18</v>
      </c>
      <c r="B20" s="18" t="s">
        <v>1</v>
      </c>
      <c r="C20" s="18"/>
      <c r="D20" s="190">
        <v>30.5</v>
      </c>
      <c r="E20" s="190">
        <v>145</v>
      </c>
      <c r="F20" s="190">
        <v>5</v>
      </c>
      <c r="G20" s="73">
        <f>SUM(D20:F20)</f>
        <v>180.5</v>
      </c>
      <c r="H20" s="78">
        <f>SUM(J20:AS20)/7.5</f>
        <v>0</v>
      </c>
      <c r="I20" s="112">
        <f>H20/G20</f>
        <v>0</v>
      </c>
      <c r="J20" s="47">
        <f t="shared" ref="J20:AS20" si="5">SUM(J21:J31)</f>
        <v>0</v>
      </c>
      <c r="K20" s="47">
        <f t="shared" si="5"/>
        <v>0</v>
      </c>
      <c r="L20" s="47">
        <f t="shared" si="5"/>
        <v>0</v>
      </c>
      <c r="M20" s="47">
        <f t="shared" si="5"/>
        <v>0</v>
      </c>
      <c r="N20" s="47">
        <f t="shared" si="5"/>
        <v>0</v>
      </c>
      <c r="O20" s="47">
        <f t="shared" si="5"/>
        <v>0</v>
      </c>
      <c r="P20" s="47">
        <f t="shared" si="5"/>
        <v>0</v>
      </c>
      <c r="Q20" s="47">
        <f t="shared" si="5"/>
        <v>0</v>
      </c>
      <c r="R20" s="47">
        <f t="shared" si="5"/>
        <v>0</v>
      </c>
      <c r="S20" s="47">
        <f t="shared" si="5"/>
        <v>0</v>
      </c>
      <c r="T20" s="47">
        <f t="shared" si="5"/>
        <v>0</v>
      </c>
      <c r="U20" s="47">
        <f t="shared" si="5"/>
        <v>0</v>
      </c>
      <c r="V20" s="47">
        <f t="shared" si="5"/>
        <v>0</v>
      </c>
      <c r="W20" s="47">
        <f t="shared" si="5"/>
        <v>0</v>
      </c>
      <c r="X20" s="47">
        <f t="shared" si="5"/>
        <v>0</v>
      </c>
      <c r="Y20" s="47">
        <f t="shared" si="5"/>
        <v>0</v>
      </c>
      <c r="Z20" s="47">
        <f t="shared" si="5"/>
        <v>0</v>
      </c>
      <c r="AA20" s="47">
        <f t="shared" si="5"/>
        <v>0</v>
      </c>
      <c r="AB20" s="47">
        <f t="shared" si="5"/>
        <v>0</v>
      </c>
      <c r="AC20" s="47">
        <f t="shared" si="5"/>
        <v>0</v>
      </c>
      <c r="AD20" s="47">
        <f t="shared" si="5"/>
        <v>0</v>
      </c>
      <c r="AE20" s="47">
        <f t="shared" si="5"/>
        <v>0</v>
      </c>
      <c r="AF20" s="47">
        <f t="shared" si="5"/>
        <v>0</v>
      </c>
      <c r="AG20" s="47">
        <f t="shared" si="5"/>
        <v>0</v>
      </c>
      <c r="AH20" s="47">
        <f t="shared" si="5"/>
        <v>0</v>
      </c>
      <c r="AI20" s="47">
        <f t="shared" si="5"/>
        <v>0</v>
      </c>
      <c r="AJ20" s="47">
        <f t="shared" si="5"/>
        <v>0</v>
      </c>
      <c r="AK20" s="47">
        <f t="shared" si="5"/>
        <v>0</v>
      </c>
      <c r="AL20" s="47">
        <f t="shared" si="5"/>
        <v>0</v>
      </c>
      <c r="AM20" s="47">
        <f t="shared" si="5"/>
        <v>0</v>
      </c>
      <c r="AN20" s="47">
        <f t="shared" si="5"/>
        <v>0</v>
      </c>
      <c r="AO20" s="47">
        <f t="shared" si="5"/>
        <v>0</v>
      </c>
      <c r="AP20" s="47">
        <f t="shared" si="5"/>
        <v>0</v>
      </c>
      <c r="AQ20" s="47">
        <f t="shared" si="5"/>
        <v>0</v>
      </c>
      <c r="AR20" s="47">
        <f t="shared" si="5"/>
        <v>0</v>
      </c>
      <c r="AS20" s="47">
        <f t="shared" si="5"/>
        <v>0</v>
      </c>
      <c r="AU20" s="47">
        <f t="shared" si="2"/>
        <v>0</v>
      </c>
      <c r="AV20" s="47">
        <f t="shared" si="3"/>
        <v>0</v>
      </c>
      <c r="AW20" s="47">
        <f t="shared" si="4"/>
        <v>0</v>
      </c>
    </row>
    <row r="21" spans="1:49" ht="15" customHeight="1" x14ac:dyDescent="0.3">
      <c r="A21" s="9"/>
      <c r="B21" s="12" t="s">
        <v>78</v>
      </c>
      <c r="C21" s="13" t="s">
        <v>34</v>
      </c>
      <c r="D21" s="7"/>
      <c r="E21" s="122" t="s">
        <v>148</v>
      </c>
      <c r="F21" s="109"/>
      <c r="G21" s="110">
        <f>G20/G$3</f>
        <v>0.53720238095238093</v>
      </c>
      <c r="H21" s="111" t="e">
        <f>H20/H$3</f>
        <v>#DIV/0!</v>
      </c>
      <c r="I21" s="56"/>
      <c r="J21" s="181"/>
      <c r="K21" s="181"/>
      <c r="L21" s="181"/>
      <c r="M21" s="181"/>
      <c r="N21" s="181"/>
      <c r="O21" s="181"/>
      <c r="P21" s="181"/>
      <c r="Q21" s="181"/>
      <c r="R21" s="182"/>
      <c r="S21" s="182"/>
      <c r="T21" s="181"/>
      <c r="U21" s="181"/>
      <c r="V21" s="181"/>
      <c r="W21" s="181"/>
      <c r="X21" s="181"/>
      <c r="Y21" s="181"/>
      <c r="Z21" s="181"/>
      <c r="AA21" s="181"/>
      <c r="AB21" s="181"/>
      <c r="AC21" s="181"/>
      <c r="AD21" s="182"/>
      <c r="AE21" s="182"/>
      <c r="AF21" s="181"/>
      <c r="AG21" s="181"/>
      <c r="AH21" s="181"/>
      <c r="AI21" s="181"/>
      <c r="AJ21" s="181"/>
      <c r="AK21" s="181"/>
      <c r="AL21" s="181"/>
      <c r="AM21" s="181"/>
      <c r="AN21" s="181"/>
      <c r="AO21" s="181"/>
      <c r="AP21" s="182"/>
      <c r="AQ21" s="182"/>
      <c r="AR21" s="181"/>
      <c r="AS21" s="181"/>
      <c r="AU21" s="132">
        <f t="shared" si="2"/>
        <v>0</v>
      </c>
      <c r="AV21" s="132">
        <f t="shared" si="3"/>
        <v>0</v>
      </c>
      <c r="AW21" s="132">
        <f t="shared" si="4"/>
        <v>0</v>
      </c>
    </row>
    <row r="22" spans="1:49" ht="15" customHeight="1" x14ac:dyDescent="0.35">
      <c r="A22" s="9"/>
      <c r="B22" s="12" t="s">
        <v>79</v>
      </c>
      <c r="C22" s="13" t="s">
        <v>51</v>
      </c>
      <c r="D22" s="7"/>
      <c r="E22" s="8"/>
      <c r="F22" s="8"/>
      <c r="G22" s="76"/>
      <c r="H22" s="56"/>
      <c r="I22" s="56"/>
      <c r="J22" s="181"/>
      <c r="K22" s="181"/>
      <c r="L22" s="181"/>
      <c r="M22" s="181"/>
      <c r="N22" s="181"/>
      <c r="O22" s="181"/>
      <c r="P22" s="181"/>
      <c r="Q22" s="181"/>
      <c r="R22" s="182"/>
      <c r="S22" s="182"/>
      <c r="T22" s="181"/>
      <c r="U22" s="181"/>
      <c r="V22" s="181"/>
      <c r="W22" s="181"/>
      <c r="X22" s="181"/>
      <c r="Y22" s="181"/>
      <c r="Z22" s="181"/>
      <c r="AA22" s="181"/>
      <c r="AB22" s="181"/>
      <c r="AC22" s="181"/>
      <c r="AD22" s="182"/>
      <c r="AE22" s="182"/>
      <c r="AF22" s="181"/>
      <c r="AG22" s="181"/>
      <c r="AH22" s="181"/>
      <c r="AI22" s="181"/>
      <c r="AJ22" s="181"/>
      <c r="AK22" s="181"/>
      <c r="AL22" s="181"/>
      <c r="AM22" s="181"/>
      <c r="AN22" s="181"/>
      <c r="AO22" s="181"/>
      <c r="AP22" s="182"/>
      <c r="AQ22" s="182"/>
      <c r="AR22" s="181"/>
      <c r="AS22" s="181"/>
      <c r="AU22" s="132">
        <f t="shared" si="2"/>
        <v>0</v>
      </c>
      <c r="AV22" s="132">
        <f t="shared" si="3"/>
        <v>0</v>
      </c>
      <c r="AW22" s="132">
        <f t="shared" si="4"/>
        <v>0</v>
      </c>
    </row>
    <row r="23" spans="1:49" ht="15" customHeight="1" x14ac:dyDescent="0.35">
      <c r="A23" s="9"/>
      <c r="B23" s="12" t="s">
        <v>80</v>
      </c>
      <c r="C23" s="14" t="s">
        <v>50</v>
      </c>
      <c r="D23" s="7"/>
      <c r="E23" s="8"/>
      <c r="F23" s="8"/>
      <c r="G23" s="76"/>
      <c r="H23" s="56"/>
      <c r="I23" s="56"/>
      <c r="J23" s="187"/>
      <c r="K23" s="187"/>
      <c r="L23" s="181"/>
      <c r="M23" s="181"/>
      <c r="N23" s="187"/>
      <c r="O23" s="181"/>
      <c r="P23" s="181"/>
      <c r="Q23" s="187"/>
      <c r="R23" s="182"/>
      <c r="S23" s="182"/>
      <c r="T23" s="187"/>
      <c r="U23" s="181"/>
      <c r="V23" s="181"/>
      <c r="W23" s="187"/>
      <c r="X23" s="181"/>
      <c r="Y23" s="181"/>
      <c r="Z23" s="187"/>
      <c r="AA23" s="181"/>
      <c r="AB23" s="181"/>
      <c r="AC23" s="187"/>
      <c r="AD23" s="182"/>
      <c r="AE23" s="182"/>
      <c r="AF23" s="181"/>
      <c r="AG23" s="187"/>
      <c r="AH23" s="181"/>
      <c r="AI23" s="187"/>
      <c r="AJ23" s="181"/>
      <c r="AK23" s="181"/>
      <c r="AL23" s="187"/>
      <c r="AM23" s="181"/>
      <c r="AN23" s="181"/>
      <c r="AO23" s="187"/>
      <c r="AP23" s="182"/>
      <c r="AQ23" s="182"/>
      <c r="AR23" s="187"/>
      <c r="AS23" s="181"/>
      <c r="AU23" s="132">
        <f t="shared" si="2"/>
        <v>0</v>
      </c>
      <c r="AV23" s="132">
        <f t="shared" si="3"/>
        <v>0</v>
      </c>
      <c r="AW23" s="132">
        <f t="shared" si="4"/>
        <v>0</v>
      </c>
    </row>
    <row r="24" spans="1:49" ht="15" customHeight="1" x14ac:dyDescent="0.35">
      <c r="A24" s="9"/>
      <c r="B24" s="12" t="s">
        <v>81</v>
      </c>
      <c r="C24" s="14" t="s">
        <v>48</v>
      </c>
      <c r="D24" s="7"/>
      <c r="E24" s="8"/>
      <c r="F24" s="8"/>
      <c r="G24" s="76"/>
      <c r="H24" s="56"/>
      <c r="I24" s="56"/>
      <c r="J24" s="181"/>
      <c r="K24" s="181"/>
      <c r="L24" s="181"/>
      <c r="M24" s="181"/>
      <c r="N24" s="181"/>
      <c r="O24" s="181"/>
      <c r="P24" s="181"/>
      <c r="Q24" s="181"/>
      <c r="R24" s="182"/>
      <c r="S24" s="182"/>
      <c r="T24" s="181"/>
      <c r="U24" s="181"/>
      <c r="V24" s="181"/>
      <c r="W24" s="181"/>
      <c r="X24" s="181"/>
      <c r="Y24" s="181"/>
      <c r="Z24" s="181"/>
      <c r="AA24" s="181"/>
      <c r="AB24" s="181"/>
      <c r="AC24" s="181"/>
      <c r="AD24" s="182"/>
      <c r="AE24" s="182"/>
      <c r="AF24" s="181"/>
      <c r="AG24" s="181"/>
      <c r="AH24" s="181"/>
      <c r="AI24" s="181"/>
      <c r="AJ24" s="181"/>
      <c r="AK24" s="181"/>
      <c r="AL24" s="181"/>
      <c r="AM24" s="181"/>
      <c r="AN24" s="181"/>
      <c r="AO24" s="181"/>
      <c r="AP24" s="182"/>
      <c r="AQ24" s="182"/>
      <c r="AR24" s="181"/>
      <c r="AS24" s="181"/>
      <c r="AU24" s="132">
        <f t="shared" si="2"/>
        <v>0</v>
      </c>
      <c r="AV24" s="132">
        <f t="shared" si="3"/>
        <v>0</v>
      </c>
      <c r="AW24" s="132">
        <f t="shared" si="4"/>
        <v>0</v>
      </c>
    </row>
    <row r="25" spans="1:49" ht="15" customHeight="1" x14ac:dyDescent="0.35">
      <c r="A25" s="9"/>
      <c r="B25" s="12" t="s">
        <v>82</v>
      </c>
      <c r="C25" s="14" t="s">
        <v>43</v>
      </c>
      <c r="D25" s="7"/>
      <c r="E25" s="8"/>
      <c r="F25" s="8"/>
      <c r="G25" s="76"/>
      <c r="H25" s="56"/>
      <c r="I25" s="56"/>
      <c r="J25" s="187"/>
      <c r="K25" s="187"/>
      <c r="L25" s="181"/>
      <c r="M25" s="181"/>
      <c r="N25" s="187"/>
      <c r="O25" s="181"/>
      <c r="P25" s="181"/>
      <c r="Q25" s="187"/>
      <c r="R25" s="182"/>
      <c r="S25" s="182"/>
      <c r="T25" s="187"/>
      <c r="U25" s="181"/>
      <c r="V25" s="181"/>
      <c r="W25" s="187"/>
      <c r="X25" s="181"/>
      <c r="Y25" s="181"/>
      <c r="Z25" s="187"/>
      <c r="AA25" s="181"/>
      <c r="AB25" s="181"/>
      <c r="AC25" s="187"/>
      <c r="AD25" s="182"/>
      <c r="AE25" s="182"/>
      <c r="AF25" s="181"/>
      <c r="AG25" s="187"/>
      <c r="AH25" s="181"/>
      <c r="AI25" s="187"/>
      <c r="AJ25" s="181"/>
      <c r="AK25" s="181"/>
      <c r="AL25" s="187"/>
      <c r="AM25" s="181"/>
      <c r="AN25" s="181"/>
      <c r="AO25" s="187"/>
      <c r="AP25" s="182"/>
      <c r="AQ25" s="182"/>
      <c r="AR25" s="187"/>
      <c r="AS25" s="181"/>
      <c r="AU25" s="132">
        <f t="shared" si="2"/>
        <v>0</v>
      </c>
      <c r="AV25" s="132">
        <f t="shared" si="3"/>
        <v>0</v>
      </c>
      <c r="AW25" s="132">
        <f t="shared" si="4"/>
        <v>0</v>
      </c>
    </row>
    <row r="26" spans="1:49" ht="15" customHeight="1" x14ac:dyDescent="0.35">
      <c r="A26" s="9"/>
      <c r="B26" s="12" t="s">
        <v>83</v>
      </c>
      <c r="C26" s="14" t="s">
        <v>49</v>
      </c>
      <c r="D26" s="7"/>
      <c r="E26" s="8"/>
      <c r="F26" s="8"/>
      <c r="G26" s="76"/>
      <c r="H26" s="56"/>
      <c r="I26" s="56"/>
      <c r="J26" s="181"/>
      <c r="K26" s="181"/>
      <c r="L26" s="181"/>
      <c r="M26" s="181"/>
      <c r="N26" s="181"/>
      <c r="O26" s="181"/>
      <c r="P26" s="181"/>
      <c r="Q26" s="181"/>
      <c r="R26" s="182"/>
      <c r="S26" s="182"/>
      <c r="T26" s="181"/>
      <c r="U26" s="181"/>
      <c r="V26" s="181"/>
      <c r="W26" s="181"/>
      <c r="X26" s="181"/>
      <c r="Y26" s="181"/>
      <c r="Z26" s="181"/>
      <c r="AA26" s="181"/>
      <c r="AB26" s="181"/>
      <c r="AC26" s="181"/>
      <c r="AD26" s="182"/>
      <c r="AE26" s="182"/>
      <c r="AF26" s="181"/>
      <c r="AG26" s="181"/>
      <c r="AH26" s="181"/>
      <c r="AI26" s="181"/>
      <c r="AJ26" s="181"/>
      <c r="AK26" s="181"/>
      <c r="AL26" s="181"/>
      <c r="AM26" s="181"/>
      <c r="AN26" s="181"/>
      <c r="AO26" s="181"/>
      <c r="AP26" s="182"/>
      <c r="AQ26" s="182"/>
      <c r="AR26" s="181"/>
      <c r="AS26" s="181"/>
      <c r="AU26" s="132">
        <f t="shared" si="2"/>
        <v>0</v>
      </c>
      <c r="AV26" s="132">
        <f t="shared" si="3"/>
        <v>0</v>
      </c>
      <c r="AW26" s="132">
        <f t="shared" si="4"/>
        <v>0</v>
      </c>
    </row>
    <row r="27" spans="1:49" ht="15" customHeight="1" x14ac:dyDescent="0.35">
      <c r="A27" s="9"/>
      <c r="B27" s="58" t="s">
        <v>84</v>
      </c>
      <c r="C27" s="67" t="s">
        <v>46</v>
      </c>
      <c r="D27" s="60"/>
      <c r="E27" s="61"/>
      <c r="F27" s="61"/>
      <c r="G27" s="77"/>
      <c r="H27" s="62"/>
      <c r="I27" s="62"/>
      <c r="J27" s="184"/>
      <c r="K27" s="184"/>
      <c r="L27" s="184"/>
      <c r="M27" s="184"/>
      <c r="N27" s="184"/>
      <c r="O27" s="184"/>
      <c r="P27" s="184"/>
      <c r="Q27" s="184"/>
      <c r="R27" s="185"/>
      <c r="S27" s="185"/>
      <c r="T27" s="184"/>
      <c r="U27" s="184"/>
      <c r="V27" s="184"/>
      <c r="W27" s="184"/>
      <c r="X27" s="184"/>
      <c r="Y27" s="184"/>
      <c r="Z27" s="184"/>
      <c r="AA27" s="184"/>
      <c r="AB27" s="184"/>
      <c r="AC27" s="184"/>
      <c r="AD27" s="185"/>
      <c r="AE27" s="185"/>
      <c r="AF27" s="184"/>
      <c r="AG27" s="184"/>
      <c r="AH27" s="184"/>
      <c r="AI27" s="184"/>
      <c r="AJ27" s="184"/>
      <c r="AK27" s="184"/>
      <c r="AL27" s="184"/>
      <c r="AM27" s="184"/>
      <c r="AN27" s="184"/>
      <c r="AO27" s="184"/>
      <c r="AP27" s="185"/>
      <c r="AQ27" s="185"/>
      <c r="AR27" s="184"/>
      <c r="AS27" s="184"/>
      <c r="AU27" s="132">
        <f t="shared" si="2"/>
        <v>0</v>
      </c>
      <c r="AV27" s="132">
        <f t="shared" si="3"/>
        <v>0</v>
      </c>
      <c r="AW27" s="132">
        <f t="shared" si="4"/>
        <v>0</v>
      </c>
    </row>
    <row r="28" spans="1:49" ht="15" customHeight="1" x14ac:dyDescent="0.35">
      <c r="A28" s="9"/>
      <c r="B28" s="12" t="s">
        <v>85</v>
      </c>
      <c r="C28" s="14" t="s">
        <v>35</v>
      </c>
      <c r="D28" s="7"/>
      <c r="E28" s="8"/>
      <c r="F28" s="8"/>
      <c r="G28" s="76"/>
      <c r="H28" s="56"/>
      <c r="I28" s="56"/>
      <c r="J28" s="181"/>
      <c r="K28" s="181"/>
      <c r="L28" s="181"/>
      <c r="M28" s="181"/>
      <c r="N28" s="181"/>
      <c r="O28" s="181"/>
      <c r="P28" s="181"/>
      <c r="Q28" s="181"/>
      <c r="R28" s="182"/>
      <c r="S28" s="182"/>
      <c r="T28" s="181"/>
      <c r="U28" s="181"/>
      <c r="V28" s="181"/>
      <c r="W28" s="181"/>
      <c r="X28" s="181"/>
      <c r="Y28" s="181"/>
      <c r="Z28" s="181"/>
      <c r="AA28" s="181"/>
      <c r="AB28" s="181"/>
      <c r="AC28" s="181"/>
      <c r="AD28" s="182"/>
      <c r="AE28" s="182"/>
      <c r="AF28" s="181"/>
      <c r="AG28" s="181"/>
      <c r="AH28" s="181"/>
      <c r="AI28" s="181"/>
      <c r="AJ28" s="181"/>
      <c r="AK28" s="181"/>
      <c r="AL28" s="181"/>
      <c r="AM28" s="181"/>
      <c r="AN28" s="181"/>
      <c r="AO28" s="181"/>
      <c r="AP28" s="182"/>
      <c r="AQ28" s="182"/>
      <c r="AR28" s="181"/>
      <c r="AS28" s="181"/>
      <c r="AU28" s="132">
        <f t="shared" si="2"/>
        <v>0</v>
      </c>
      <c r="AV28" s="132">
        <f t="shared" si="3"/>
        <v>0</v>
      </c>
      <c r="AW28" s="132">
        <f t="shared" si="4"/>
        <v>0</v>
      </c>
    </row>
    <row r="29" spans="1:49" ht="15" customHeight="1" x14ac:dyDescent="0.35">
      <c r="A29" s="9"/>
      <c r="B29" s="12" t="s">
        <v>86</v>
      </c>
      <c r="C29" s="14" t="s">
        <v>36</v>
      </c>
      <c r="D29" s="7"/>
      <c r="E29" s="8"/>
      <c r="F29" s="8"/>
      <c r="G29" s="76"/>
      <c r="H29" s="56"/>
      <c r="I29" s="56"/>
      <c r="J29" s="181"/>
      <c r="K29" s="181"/>
      <c r="L29" s="181"/>
      <c r="M29" s="181"/>
      <c r="N29" s="181"/>
      <c r="O29" s="181"/>
      <c r="P29" s="181"/>
      <c r="Q29" s="181"/>
      <c r="R29" s="182"/>
      <c r="S29" s="182"/>
      <c r="T29" s="181"/>
      <c r="U29" s="181"/>
      <c r="V29" s="181"/>
      <c r="W29" s="181"/>
      <c r="X29" s="181"/>
      <c r="Y29" s="181"/>
      <c r="Z29" s="181"/>
      <c r="AA29" s="181"/>
      <c r="AB29" s="181"/>
      <c r="AC29" s="181"/>
      <c r="AD29" s="182"/>
      <c r="AE29" s="182"/>
      <c r="AF29" s="181"/>
      <c r="AG29" s="181"/>
      <c r="AH29" s="181"/>
      <c r="AI29" s="181"/>
      <c r="AJ29" s="181"/>
      <c r="AK29" s="181"/>
      <c r="AL29" s="181"/>
      <c r="AM29" s="181"/>
      <c r="AN29" s="181"/>
      <c r="AO29" s="181"/>
      <c r="AP29" s="182"/>
      <c r="AQ29" s="182"/>
      <c r="AR29" s="181"/>
      <c r="AS29" s="181"/>
      <c r="AU29" s="132">
        <f t="shared" si="2"/>
        <v>0</v>
      </c>
      <c r="AV29" s="132">
        <f t="shared" si="3"/>
        <v>0</v>
      </c>
      <c r="AW29" s="132">
        <f t="shared" si="4"/>
        <v>0</v>
      </c>
    </row>
    <row r="30" spans="1:49" ht="15" customHeight="1" x14ac:dyDescent="0.35">
      <c r="A30" s="9"/>
      <c r="B30" s="12" t="s">
        <v>87</v>
      </c>
      <c r="C30" s="14" t="s">
        <v>44</v>
      </c>
      <c r="D30" s="7"/>
      <c r="E30" s="8"/>
      <c r="F30" s="8"/>
      <c r="G30" s="76"/>
      <c r="H30" s="56"/>
      <c r="I30" s="56"/>
      <c r="J30" s="181"/>
      <c r="K30" s="181"/>
      <c r="L30" s="181"/>
      <c r="M30" s="181"/>
      <c r="N30" s="181"/>
      <c r="O30" s="181"/>
      <c r="P30" s="181"/>
      <c r="Q30" s="181"/>
      <c r="R30" s="182"/>
      <c r="S30" s="182"/>
      <c r="T30" s="181"/>
      <c r="U30" s="181"/>
      <c r="V30" s="181"/>
      <c r="W30" s="187"/>
      <c r="X30" s="181"/>
      <c r="Y30" s="181"/>
      <c r="Z30" s="187"/>
      <c r="AA30" s="181"/>
      <c r="AB30" s="181"/>
      <c r="AC30" s="187"/>
      <c r="AD30" s="182"/>
      <c r="AE30" s="182"/>
      <c r="AF30" s="181"/>
      <c r="AG30" s="187"/>
      <c r="AH30" s="181"/>
      <c r="AI30" s="181"/>
      <c r="AJ30" s="181"/>
      <c r="AK30" s="181"/>
      <c r="AL30" s="181"/>
      <c r="AM30" s="181"/>
      <c r="AN30" s="181"/>
      <c r="AO30" s="181"/>
      <c r="AP30" s="182"/>
      <c r="AQ30" s="182"/>
      <c r="AR30" s="181"/>
      <c r="AS30" s="181"/>
      <c r="AU30" s="132">
        <f t="shared" si="2"/>
        <v>0</v>
      </c>
      <c r="AV30" s="132">
        <f t="shared" si="3"/>
        <v>0</v>
      </c>
      <c r="AW30" s="132">
        <f t="shared" si="4"/>
        <v>0</v>
      </c>
    </row>
    <row r="31" spans="1:49" ht="15" customHeight="1" x14ac:dyDescent="0.35">
      <c r="A31" s="9"/>
      <c r="B31" s="12" t="s">
        <v>88</v>
      </c>
      <c r="C31" s="14" t="s">
        <v>45</v>
      </c>
      <c r="D31" s="7"/>
      <c r="E31" s="8"/>
      <c r="F31" s="8"/>
      <c r="G31" s="76"/>
      <c r="H31" s="56"/>
      <c r="I31" s="56"/>
      <c r="J31" s="187"/>
      <c r="K31" s="187"/>
      <c r="L31" s="181"/>
      <c r="M31" s="181"/>
      <c r="N31" s="187"/>
      <c r="O31" s="181"/>
      <c r="P31" s="181"/>
      <c r="Q31" s="187"/>
      <c r="R31" s="182"/>
      <c r="S31" s="182"/>
      <c r="T31" s="187"/>
      <c r="U31" s="181"/>
      <c r="V31" s="181"/>
      <c r="W31" s="181"/>
      <c r="X31" s="181"/>
      <c r="Y31" s="181"/>
      <c r="Z31" s="181"/>
      <c r="AA31" s="181"/>
      <c r="AB31" s="181"/>
      <c r="AC31" s="181"/>
      <c r="AD31" s="182"/>
      <c r="AE31" s="182"/>
      <c r="AF31" s="181"/>
      <c r="AG31" s="181"/>
      <c r="AH31" s="181"/>
      <c r="AI31" s="187"/>
      <c r="AJ31" s="181"/>
      <c r="AK31" s="181"/>
      <c r="AL31" s="187"/>
      <c r="AM31" s="181"/>
      <c r="AN31" s="181"/>
      <c r="AO31" s="187"/>
      <c r="AP31" s="182"/>
      <c r="AQ31" s="182"/>
      <c r="AR31" s="187"/>
      <c r="AS31" s="181"/>
      <c r="AU31" s="132">
        <f t="shared" si="2"/>
        <v>0</v>
      </c>
      <c r="AV31" s="132">
        <f t="shared" si="3"/>
        <v>0</v>
      </c>
      <c r="AW31" s="132">
        <f t="shared" si="4"/>
        <v>0</v>
      </c>
    </row>
    <row r="32" spans="1:49" ht="15" customHeight="1" x14ac:dyDescent="0.35">
      <c r="A32" s="19" t="s">
        <v>19</v>
      </c>
      <c r="B32" s="19" t="s">
        <v>2</v>
      </c>
      <c r="C32" s="19"/>
      <c r="D32" s="191">
        <v>11</v>
      </c>
      <c r="E32" s="191">
        <v>22</v>
      </c>
      <c r="F32" s="191">
        <v>0</v>
      </c>
      <c r="G32" s="79">
        <f>SUM(D32:F32)</f>
        <v>33</v>
      </c>
      <c r="H32" s="80">
        <f>SUM(J32:AS32)/7.5</f>
        <v>0</v>
      </c>
      <c r="I32" s="113">
        <f>H32/G32</f>
        <v>0</v>
      </c>
      <c r="J32" s="48">
        <f t="shared" ref="J32:AS32" si="6">SUM(J33:J36)</f>
        <v>0</v>
      </c>
      <c r="K32" s="48">
        <f t="shared" si="6"/>
        <v>0</v>
      </c>
      <c r="L32" s="48">
        <f t="shared" si="6"/>
        <v>0</v>
      </c>
      <c r="M32" s="48">
        <f t="shared" si="6"/>
        <v>0</v>
      </c>
      <c r="N32" s="48">
        <f t="shared" si="6"/>
        <v>0</v>
      </c>
      <c r="O32" s="48">
        <f t="shared" si="6"/>
        <v>0</v>
      </c>
      <c r="P32" s="48">
        <f t="shared" si="6"/>
        <v>0</v>
      </c>
      <c r="Q32" s="48">
        <f t="shared" si="6"/>
        <v>0</v>
      </c>
      <c r="R32" s="48">
        <f t="shared" si="6"/>
        <v>0</v>
      </c>
      <c r="S32" s="48">
        <f t="shared" si="6"/>
        <v>0</v>
      </c>
      <c r="T32" s="48">
        <f t="shared" si="6"/>
        <v>0</v>
      </c>
      <c r="U32" s="48">
        <f t="shared" si="6"/>
        <v>0</v>
      </c>
      <c r="V32" s="48">
        <f t="shared" si="6"/>
        <v>0</v>
      </c>
      <c r="W32" s="48">
        <f t="shared" si="6"/>
        <v>0</v>
      </c>
      <c r="X32" s="48">
        <f t="shared" si="6"/>
        <v>0</v>
      </c>
      <c r="Y32" s="48">
        <f t="shared" si="6"/>
        <v>0</v>
      </c>
      <c r="Z32" s="48">
        <f t="shared" si="6"/>
        <v>0</v>
      </c>
      <c r="AA32" s="48">
        <f t="shared" si="6"/>
        <v>0</v>
      </c>
      <c r="AB32" s="48">
        <f t="shared" si="6"/>
        <v>0</v>
      </c>
      <c r="AC32" s="48">
        <f t="shared" si="6"/>
        <v>0</v>
      </c>
      <c r="AD32" s="48">
        <f t="shared" si="6"/>
        <v>0</v>
      </c>
      <c r="AE32" s="48">
        <f t="shared" si="6"/>
        <v>0</v>
      </c>
      <c r="AF32" s="48">
        <f t="shared" si="6"/>
        <v>0</v>
      </c>
      <c r="AG32" s="48">
        <f t="shared" si="6"/>
        <v>0</v>
      </c>
      <c r="AH32" s="48">
        <f t="shared" si="6"/>
        <v>0</v>
      </c>
      <c r="AI32" s="48">
        <f t="shared" si="6"/>
        <v>0</v>
      </c>
      <c r="AJ32" s="48">
        <f t="shared" si="6"/>
        <v>0</v>
      </c>
      <c r="AK32" s="48">
        <f t="shared" si="6"/>
        <v>0</v>
      </c>
      <c r="AL32" s="48">
        <f t="shared" si="6"/>
        <v>0</v>
      </c>
      <c r="AM32" s="48">
        <f t="shared" si="6"/>
        <v>0</v>
      </c>
      <c r="AN32" s="48">
        <f t="shared" si="6"/>
        <v>0</v>
      </c>
      <c r="AO32" s="48">
        <f t="shared" si="6"/>
        <v>0</v>
      </c>
      <c r="AP32" s="48">
        <f t="shared" si="6"/>
        <v>0</v>
      </c>
      <c r="AQ32" s="48">
        <f t="shared" si="6"/>
        <v>0</v>
      </c>
      <c r="AR32" s="48">
        <f t="shared" si="6"/>
        <v>0</v>
      </c>
      <c r="AS32" s="48">
        <f t="shared" si="6"/>
        <v>0</v>
      </c>
      <c r="AU32" s="48">
        <f t="shared" si="2"/>
        <v>0</v>
      </c>
      <c r="AV32" s="48">
        <f t="shared" si="3"/>
        <v>0</v>
      </c>
      <c r="AW32" s="48">
        <f t="shared" si="4"/>
        <v>0</v>
      </c>
    </row>
    <row r="33" spans="1:49" ht="15" customHeight="1" x14ac:dyDescent="0.3">
      <c r="A33" s="10"/>
      <c r="B33" s="12" t="s">
        <v>90</v>
      </c>
      <c r="C33" s="14" t="s">
        <v>89</v>
      </c>
      <c r="D33" s="7"/>
      <c r="E33" s="123" t="s">
        <v>148</v>
      </c>
      <c r="F33" s="106"/>
      <c r="G33" s="107">
        <f>G32/G$3</f>
        <v>9.8214285714285712E-2</v>
      </c>
      <c r="H33" s="108" t="e">
        <f>H32/H$3</f>
        <v>#DIV/0!</v>
      </c>
      <c r="I33" s="56"/>
      <c r="J33" s="187"/>
      <c r="K33" s="187"/>
      <c r="L33" s="183"/>
      <c r="M33" s="183"/>
      <c r="N33" s="183"/>
      <c r="O33" s="183"/>
      <c r="P33" s="183"/>
      <c r="Q33" s="183"/>
      <c r="R33" s="183"/>
      <c r="S33" s="183"/>
      <c r="T33" s="183"/>
      <c r="U33" s="183"/>
      <c r="V33" s="183"/>
      <c r="W33" s="183"/>
      <c r="X33" s="183"/>
      <c r="Y33" s="183"/>
      <c r="Z33" s="183"/>
      <c r="AA33" s="183"/>
      <c r="AB33" s="183"/>
      <c r="AC33" s="183"/>
      <c r="AD33" s="183"/>
      <c r="AE33" s="183"/>
      <c r="AF33" s="183"/>
      <c r="AG33" s="183"/>
      <c r="AH33" s="183"/>
      <c r="AI33" s="183"/>
      <c r="AJ33" s="183"/>
      <c r="AK33" s="183"/>
      <c r="AL33" s="183"/>
      <c r="AM33" s="183"/>
      <c r="AN33" s="183"/>
      <c r="AO33" s="183"/>
      <c r="AP33" s="183"/>
      <c r="AQ33" s="183"/>
      <c r="AR33" s="183"/>
      <c r="AS33" s="183"/>
      <c r="AU33" s="34">
        <f t="shared" si="2"/>
        <v>0</v>
      </c>
      <c r="AV33" s="34">
        <f t="shared" si="3"/>
        <v>0</v>
      </c>
      <c r="AW33" s="34">
        <f t="shared" si="4"/>
        <v>0</v>
      </c>
    </row>
    <row r="34" spans="1:49" ht="15" customHeight="1" x14ac:dyDescent="0.35">
      <c r="A34" s="10"/>
      <c r="B34" s="12" t="s">
        <v>91</v>
      </c>
      <c r="C34" s="14" t="s">
        <v>52</v>
      </c>
      <c r="D34" s="7"/>
      <c r="E34" s="8"/>
      <c r="F34" s="8"/>
      <c r="G34" s="76"/>
      <c r="H34" s="56"/>
      <c r="I34" s="56"/>
      <c r="J34" s="187"/>
      <c r="K34" s="187"/>
      <c r="L34" s="181"/>
      <c r="M34" s="183"/>
      <c r="N34" s="183"/>
      <c r="O34" s="183"/>
      <c r="P34" s="183"/>
      <c r="Q34" s="183"/>
      <c r="R34" s="183"/>
      <c r="S34" s="183"/>
      <c r="T34" s="183"/>
      <c r="U34" s="183"/>
      <c r="V34" s="187"/>
      <c r="W34" s="183"/>
      <c r="X34" s="183"/>
      <c r="Y34" s="183"/>
      <c r="Z34" s="183"/>
      <c r="AA34" s="183"/>
      <c r="AB34" s="183"/>
      <c r="AC34" s="183"/>
      <c r="AD34" s="183"/>
      <c r="AE34" s="183"/>
      <c r="AF34" s="183"/>
      <c r="AG34" s="183"/>
      <c r="AH34" s="187"/>
      <c r="AI34" s="183"/>
      <c r="AJ34" s="183"/>
      <c r="AK34" s="183"/>
      <c r="AL34" s="183"/>
      <c r="AM34" s="183"/>
      <c r="AN34" s="183"/>
      <c r="AO34" s="183"/>
      <c r="AP34" s="183"/>
      <c r="AQ34" s="183"/>
      <c r="AR34" s="183"/>
      <c r="AS34" s="183"/>
      <c r="AU34" s="34">
        <f t="shared" si="2"/>
        <v>0</v>
      </c>
      <c r="AV34" s="34">
        <f t="shared" si="3"/>
        <v>0</v>
      </c>
      <c r="AW34" s="34">
        <f t="shared" si="4"/>
        <v>0</v>
      </c>
    </row>
    <row r="35" spans="1:49" ht="15" customHeight="1" x14ac:dyDescent="0.35">
      <c r="A35" s="10"/>
      <c r="B35" s="12" t="s">
        <v>92</v>
      </c>
      <c r="C35" s="14" t="s">
        <v>47</v>
      </c>
      <c r="D35" s="7"/>
      <c r="E35" s="8"/>
      <c r="F35" s="8"/>
      <c r="G35" s="76"/>
      <c r="H35" s="56"/>
      <c r="I35" s="56"/>
      <c r="J35" s="183"/>
      <c r="K35" s="183"/>
      <c r="L35" s="183"/>
      <c r="M35" s="187"/>
      <c r="N35" s="187"/>
      <c r="O35" s="181"/>
      <c r="P35" s="181"/>
      <c r="Q35" s="183"/>
      <c r="R35" s="183"/>
      <c r="S35" s="183"/>
      <c r="T35" s="183"/>
      <c r="U35" s="183"/>
      <c r="V35" s="183"/>
      <c r="W35" s="183"/>
      <c r="X35" s="183"/>
      <c r="Y35" s="183"/>
      <c r="Z35" s="183"/>
      <c r="AA35" s="183"/>
      <c r="AB35" s="183"/>
      <c r="AC35" s="183"/>
      <c r="AD35" s="188"/>
      <c r="AE35" s="182"/>
      <c r="AF35" s="183"/>
      <c r="AG35" s="183"/>
      <c r="AH35" s="183"/>
      <c r="AI35" s="183"/>
      <c r="AJ35" s="183"/>
      <c r="AK35" s="183"/>
      <c r="AL35" s="183"/>
      <c r="AM35" s="183"/>
      <c r="AN35" s="183"/>
      <c r="AO35" s="183"/>
      <c r="AP35" s="183"/>
      <c r="AQ35" s="183"/>
      <c r="AR35" s="183"/>
      <c r="AS35" s="183"/>
      <c r="AU35" s="34">
        <f t="shared" si="2"/>
        <v>0</v>
      </c>
      <c r="AV35" s="34">
        <f t="shared" si="3"/>
        <v>0</v>
      </c>
      <c r="AW35" s="34">
        <f t="shared" si="4"/>
        <v>0</v>
      </c>
    </row>
    <row r="36" spans="1:49" ht="15" customHeight="1" x14ac:dyDescent="0.35">
      <c r="A36" s="10"/>
      <c r="B36" s="12" t="s">
        <v>93</v>
      </c>
      <c r="C36" s="14" t="s">
        <v>37</v>
      </c>
      <c r="D36" s="7"/>
      <c r="E36" s="8"/>
      <c r="F36" s="8"/>
      <c r="G36" s="76"/>
      <c r="H36" s="56"/>
      <c r="I36" s="56"/>
      <c r="J36" s="183"/>
      <c r="K36" s="183"/>
      <c r="L36" s="183"/>
      <c r="M36" s="183"/>
      <c r="N36" s="183"/>
      <c r="O36" s="183"/>
      <c r="P36" s="183"/>
      <c r="Q36" s="187"/>
      <c r="R36" s="182"/>
      <c r="S36" s="182"/>
      <c r="T36" s="181"/>
      <c r="U36" s="187"/>
      <c r="V36" s="187"/>
      <c r="W36" s="181"/>
      <c r="X36" s="181"/>
      <c r="Y36" s="187"/>
      <c r="Z36" s="181"/>
      <c r="AA36" s="181"/>
      <c r="AB36" s="181"/>
      <c r="AC36" s="187"/>
      <c r="AD36" s="182"/>
      <c r="AE36" s="182"/>
      <c r="AF36" s="181"/>
      <c r="AG36" s="194"/>
      <c r="AH36" s="187"/>
      <c r="AI36" s="181"/>
      <c r="AJ36" s="181"/>
      <c r="AK36" s="187"/>
      <c r="AL36" s="181"/>
      <c r="AM36" s="181"/>
      <c r="AN36" s="181"/>
      <c r="AO36" s="187"/>
      <c r="AP36" s="182"/>
      <c r="AQ36" s="182"/>
      <c r="AR36" s="181"/>
      <c r="AS36" s="181"/>
      <c r="AU36" s="132">
        <f t="shared" si="2"/>
        <v>0</v>
      </c>
      <c r="AV36" s="132">
        <f t="shared" si="3"/>
        <v>0</v>
      </c>
      <c r="AW36" s="132">
        <f t="shared" si="4"/>
        <v>0</v>
      </c>
    </row>
    <row r="37" spans="1:49" ht="15" customHeight="1" x14ac:dyDescent="0.35">
      <c r="A37" s="20" t="s">
        <v>20</v>
      </c>
      <c r="B37" s="21" t="s">
        <v>3</v>
      </c>
      <c r="C37" s="20"/>
      <c r="D37" s="192">
        <v>12.5</v>
      </c>
      <c r="E37" s="192">
        <v>31</v>
      </c>
      <c r="F37" s="192">
        <v>0</v>
      </c>
      <c r="G37" s="81">
        <f>SUM(D37:F37)</f>
        <v>43.5</v>
      </c>
      <c r="H37" s="82">
        <f>SUM(J37:AS37)/7.5</f>
        <v>0</v>
      </c>
      <c r="I37" s="114">
        <f>H37/G37</f>
        <v>0</v>
      </c>
      <c r="J37" s="195">
        <f t="shared" ref="J37:AS37" si="7">SUM(J38:J42)</f>
        <v>0</v>
      </c>
      <c r="K37" s="195">
        <f t="shared" si="7"/>
        <v>0</v>
      </c>
      <c r="L37" s="195">
        <f t="shared" si="7"/>
        <v>0</v>
      </c>
      <c r="M37" s="195">
        <f t="shared" si="7"/>
        <v>0</v>
      </c>
      <c r="N37" s="195">
        <f t="shared" si="7"/>
        <v>0</v>
      </c>
      <c r="O37" s="195">
        <f t="shared" si="7"/>
        <v>0</v>
      </c>
      <c r="P37" s="195">
        <f t="shared" si="7"/>
        <v>0</v>
      </c>
      <c r="Q37" s="195">
        <f t="shared" si="7"/>
        <v>0</v>
      </c>
      <c r="R37" s="195">
        <f t="shared" si="7"/>
        <v>0</v>
      </c>
      <c r="S37" s="195">
        <f t="shared" si="7"/>
        <v>0</v>
      </c>
      <c r="T37" s="195">
        <f t="shared" si="7"/>
        <v>0</v>
      </c>
      <c r="U37" s="195">
        <f t="shared" si="7"/>
        <v>0</v>
      </c>
      <c r="V37" s="195">
        <f t="shared" si="7"/>
        <v>0</v>
      </c>
      <c r="W37" s="195">
        <f t="shared" si="7"/>
        <v>0</v>
      </c>
      <c r="X37" s="195">
        <f t="shared" si="7"/>
        <v>0</v>
      </c>
      <c r="Y37" s="195">
        <f t="shared" si="7"/>
        <v>0</v>
      </c>
      <c r="Z37" s="195">
        <f t="shared" si="7"/>
        <v>0</v>
      </c>
      <c r="AA37" s="195">
        <f t="shared" si="7"/>
        <v>0</v>
      </c>
      <c r="AB37" s="195">
        <f t="shared" si="7"/>
        <v>0</v>
      </c>
      <c r="AC37" s="195">
        <f t="shared" si="7"/>
        <v>0</v>
      </c>
      <c r="AD37" s="195">
        <f t="shared" si="7"/>
        <v>0</v>
      </c>
      <c r="AE37" s="195">
        <f t="shared" si="7"/>
        <v>0</v>
      </c>
      <c r="AF37" s="195">
        <f t="shared" si="7"/>
        <v>0</v>
      </c>
      <c r="AG37" s="195">
        <f t="shared" si="7"/>
        <v>0</v>
      </c>
      <c r="AH37" s="195">
        <f t="shared" si="7"/>
        <v>0</v>
      </c>
      <c r="AI37" s="195">
        <f t="shared" si="7"/>
        <v>0</v>
      </c>
      <c r="AJ37" s="195">
        <f t="shared" si="7"/>
        <v>0</v>
      </c>
      <c r="AK37" s="195">
        <f t="shared" si="7"/>
        <v>0</v>
      </c>
      <c r="AL37" s="195">
        <f t="shared" si="7"/>
        <v>0</v>
      </c>
      <c r="AM37" s="195">
        <f t="shared" si="7"/>
        <v>0</v>
      </c>
      <c r="AN37" s="195">
        <f t="shared" si="7"/>
        <v>0</v>
      </c>
      <c r="AO37" s="195">
        <f t="shared" si="7"/>
        <v>0</v>
      </c>
      <c r="AP37" s="195">
        <f t="shared" si="7"/>
        <v>0</v>
      </c>
      <c r="AQ37" s="195">
        <f t="shared" si="7"/>
        <v>0</v>
      </c>
      <c r="AR37" s="195">
        <f t="shared" si="7"/>
        <v>0</v>
      </c>
      <c r="AS37" s="195">
        <f t="shared" si="7"/>
        <v>0</v>
      </c>
      <c r="AU37" s="49">
        <f t="shared" si="2"/>
        <v>0</v>
      </c>
      <c r="AV37" s="49">
        <f t="shared" si="3"/>
        <v>0</v>
      </c>
      <c r="AW37" s="49">
        <f t="shared" si="4"/>
        <v>0</v>
      </c>
    </row>
    <row r="38" spans="1:49" ht="15" customHeight="1" x14ac:dyDescent="0.3">
      <c r="A38" s="11"/>
      <c r="B38" s="12" t="s">
        <v>94</v>
      </c>
      <c r="C38" s="14" t="s">
        <v>61</v>
      </c>
      <c r="D38" s="3"/>
      <c r="E38" s="124" t="s">
        <v>148</v>
      </c>
      <c r="F38" s="115"/>
      <c r="G38" s="116">
        <f>G37/G$3</f>
        <v>0.12946428571428573</v>
      </c>
      <c r="H38" s="117" t="e">
        <f>H37/H$3</f>
        <v>#DIV/0!</v>
      </c>
      <c r="I38" s="56"/>
      <c r="J38" s="181"/>
      <c r="K38" s="181"/>
      <c r="L38" s="181"/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Y38" s="182"/>
      <c r="Z38" s="182"/>
      <c r="AA38" s="182"/>
      <c r="AB38" s="182"/>
      <c r="AC38" s="182"/>
      <c r="AD38" s="182"/>
      <c r="AE38" s="182"/>
      <c r="AF38" s="182"/>
      <c r="AG38" s="182"/>
      <c r="AH38" s="182"/>
      <c r="AI38" s="182"/>
      <c r="AJ38" s="182"/>
      <c r="AK38" s="182"/>
      <c r="AL38" s="182"/>
      <c r="AM38" s="182"/>
      <c r="AN38" s="182"/>
      <c r="AO38" s="182"/>
      <c r="AP38" s="182"/>
      <c r="AQ38" s="182"/>
      <c r="AR38" s="182"/>
      <c r="AS38" s="182"/>
      <c r="AU38" s="132">
        <f t="shared" si="2"/>
        <v>0</v>
      </c>
      <c r="AV38" s="132">
        <f t="shared" si="3"/>
        <v>0</v>
      </c>
      <c r="AW38" s="132">
        <f t="shared" si="4"/>
        <v>0</v>
      </c>
    </row>
    <row r="39" spans="1:49" ht="15" customHeight="1" x14ac:dyDescent="0.35">
      <c r="A39" s="11"/>
      <c r="B39" s="12" t="s">
        <v>95</v>
      </c>
      <c r="C39" s="14" t="s">
        <v>38</v>
      </c>
      <c r="D39" s="3"/>
      <c r="E39" s="8"/>
      <c r="F39" s="8"/>
      <c r="G39" s="76"/>
      <c r="H39" s="56"/>
      <c r="I39" s="56"/>
      <c r="J39" s="183"/>
      <c r="K39" s="183"/>
      <c r="L39" s="183"/>
      <c r="M39" s="183"/>
      <c r="N39" s="183"/>
      <c r="O39" s="187"/>
      <c r="P39" s="187"/>
      <c r="Q39" s="187"/>
      <c r="R39" s="187"/>
      <c r="S39" s="188"/>
      <c r="T39" s="188"/>
      <c r="U39" s="188"/>
      <c r="V39" s="188"/>
      <c r="W39" s="188"/>
      <c r="X39" s="188"/>
      <c r="Y39" s="188"/>
      <c r="Z39" s="188"/>
      <c r="AA39" s="188"/>
      <c r="AB39" s="188"/>
      <c r="AC39" s="188"/>
      <c r="AD39" s="188"/>
      <c r="AE39" s="188"/>
      <c r="AF39" s="188"/>
      <c r="AG39" s="188"/>
      <c r="AH39" s="188"/>
      <c r="AI39" s="188"/>
      <c r="AJ39" s="188"/>
      <c r="AK39" s="188"/>
      <c r="AL39" s="188"/>
      <c r="AM39" s="188"/>
      <c r="AN39" s="188"/>
      <c r="AO39" s="188"/>
      <c r="AP39" s="187"/>
      <c r="AQ39" s="187"/>
      <c r="AR39" s="187"/>
      <c r="AS39" s="187"/>
      <c r="AU39" s="132">
        <f t="shared" si="2"/>
        <v>0</v>
      </c>
      <c r="AV39" s="132">
        <f t="shared" si="3"/>
        <v>0</v>
      </c>
      <c r="AW39" s="132">
        <f t="shared" si="4"/>
        <v>0</v>
      </c>
    </row>
    <row r="40" spans="1:49" ht="15" customHeight="1" x14ac:dyDescent="0.35">
      <c r="A40" s="11"/>
      <c r="B40" s="12" t="s">
        <v>96</v>
      </c>
      <c r="C40" s="14" t="s">
        <v>39</v>
      </c>
      <c r="D40" s="3"/>
      <c r="E40" s="8"/>
      <c r="F40" s="8"/>
      <c r="G40" s="76"/>
      <c r="H40" s="56"/>
      <c r="I40" s="56"/>
      <c r="J40" s="183"/>
      <c r="K40" s="183"/>
      <c r="L40" s="183"/>
      <c r="M40" s="183"/>
      <c r="N40" s="183"/>
      <c r="O40" s="187"/>
      <c r="P40" s="187"/>
      <c r="Q40" s="187"/>
      <c r="R40" s="188"/>
      <c r="S40" s="188"/>
      <c r="T40" s="187"/>
      <c r="U40" s="187"/>
      <c r="V40" s="187"/>
      <c r="W40" s="187"/>
      <c r="X40" s="187"/>
      <c r="Y40" s="187"/>
      <c r="Z40" s="187"/>
      <c r="AA40" s="187"/>
      <c r="AB40" s="187"/>
      <c r="AC40" s="187"/>
      <c r="AD40" s="188"/>
      <c r="AE40" s="188"/>
      <c r="AF40" s="187"/>
      <c r="AG40" s="187"/>
      <c r="AH40" s="187"/>
      <c r="AI40" s="187"/>
      <c r="AJ40" s="187"/>
      <c r="AK40" s="187"/>
      <c r="AL40" s="187"/>
      <c r="AM40" s="187"/>
      <c r="AN40" s="187"/>
      <c r="AO40" s="187"/>
      <c r="AP40" s="188"/>
      <c r="AQ40" s="188"/>
      <c r="AR40" s="187"/>
      <c r="AS40" s="187"/>
      <c r="AU40" s="132">
        <f t="shared" si="2"/>
        <v>0</v>
      </c>
      <c r="AV40" s="132">
        <f t="shared" si="3"/>
        <v>0</v>
      </c>
      <c r="AW40" s="132">
        <f t="shared" si="4"/>
        <v>0</v>
      </c>
    </row>
    <row r="41" spans="1:49" ht="15" customHeight="1" x14ac:dyDescent="0.35">
      <c r="A41" s="11"/>
      <c r="B41" s="12" t="s">
        <v>97</v>
      </c>
      <c r="C41" s="14" t="s">
        <v>56</v>
      </c>
      <c r="D41" s="3"/>
      <c r="E41" s="8"/>
      <c r="F41" s="8"/>
      <c r="G41" s="76"/>
      <c r="H41" s="56"/>
      <c r="I41" s="56"/>
      <c r="J41" s="183"/>
      <c r="K41" s="183"/>
      <c r="L41" s="183"/>
      <c r="M41" s="183"/>
      <c r="N41" s="183"/>
      <c r="O41" s="181"/>
      <c r="P41" s="181"/>
      <c r="Q41" s="181"/>
      <c r="R41" s="182"/>
      <c r="S41" s="182"/>
      <c r="T41" s="181"/>
      <c r="U41" s="181"/>
      <c r="V41" s="181"/>
      <c r="W41" s="181"/>
      <c r="X41" s="181"/>
      <c r="Y41" s="181"/>
      <c r="Z41" s="181"/>
      <c r="AA41" s="181"/>
      <c r="AB41" s="181"/>
      <c r="AC41" s="181"/>
      <c r="AD41" s="182"/>
      <c r="AE41" s="182"/>
      <c r="AF41" s="181"/>
      <c r="AG41" s="181"/>
      <c r="AH41" s="181"/>
      <c r="AI41" s="181"/>
      <c r="AJ41" s="181"/>
      <c r="AK41" s="181"/>
      <c r="AL41" s="181"/>
      <c r="AM41" s="181"/>
      <c r="AN41" s="181"/>
      <c r="AO41" s="181"/>
      <c r="AP41" s="182"/>
      <c r="AQ41" s="182"/>
      <c r="AR41" s="181"/>
      <c r="AS41" s="181"/>
      <c r="AU41" s="132">
        <f t="shared" si="2"/>
        <v>0</v>
      </c>
      <c r="AV41" s="132">
        <f t="shared" si="3"/>
        <v>0</v>
      </c>
      <c r="AW41" s="132">
        <f t="shared" si="4"/>
        <v>0</v>
      </c>
    </row>
    <row r="42" spans="1:49" ht="15" customHeight="1" x14ac:dyDescent="0.35">
      <c r="A42" s="11"/>
      <c r="B42" s="12" t="s">
        <v>98</v>
      </c>
      <c r="C42" s="14" t="s">
        <v>40</v>
      </c>
      <c r="D42" s="3"/>
      <c r="E42" s="8"/>
      <c r="F42" s="8"/>
      <c r="G42" s="76"/>
      <c r="H42" s="56"/>
      <c r="I42" s="56"/>
      <c r="J42" s="183"/>
      <c r="K42" s="183"/>
      <c r="L42" s="183"/>
      <c r="M42" s="183"/>
      <c r="N42" s="183"/>
      <c r="O42" s="183"/>
      <c r="P42" s="188"/>
      <c r="Q42" s="188"/>
      <c r="R42" s="182"/>
      <c r="S42" s="182"/>
      <c r="T42" s="188"/>
      <c r="U42" s="188"/>
      <c r="V42" s="187"/>
      <c r="W42" s="181"/>
      <c r="X42" s="181"/>
      <c r="Y42" s="187"/>
      <c r="Z42" s="181"/>
      <c r="AA42" s="181"/>
      <c r="AB42" s="181"/>
      <c r="AC42" s="187"/>
      <c r="AD42" s="181"/>
      <c r="AE42" s="181"/>
      <c r="AF42" s="187"/>
      <c r="AG42" s="181"/>
      <c r="AH42" s="187"/>
      <c r="AI42" s="181"/>
      <c r="AJ42" s="181"/>
      <c r="AK42" s="187"/>
      <c r="AL42" s="181"/>
      <c r="AM42" s="181"/>
      <c r="AN42" s="181"/>
      <c r="AO42" s="187"/>
      <c r="AP42" s="181"/>
      <c r="AQ42" s="181"/>
      <c r="AR42" s="187"/>
      <c r="AS42" s="187"/>
      <c r="AT42" s="3"/>
      <c r="AU42" s="132">
        <f t="shared" si="2"/>
        <v>0</v>
      </c>
      <c r="AV42" s="132">
        <f t="shared" si="3"/>
        <v>0</v>
      </c>
      <c r="AW42" s="132">
        <f t="shared" si="4"/>
        <v>0</v>
      </c>
    </row>
    <row r="43" spans="1:49" ht="15" customHeight="1" x14ac:dyDescent="0.35">
      <c r="A43" s="38" t="s">
        <v>21</v>
      </c>
      <c r="B43" s="39" t="s">
        <v>4</v>
      </c>
      <c r="C43" s="38"/>
      <c r="D43" s="193">
        <v>3</v>
      </c>
      <c r="E43" s="193">
        <v>0</v>
      </c>
      <c r="F43" s="193">
        <v>18</v>
      </c>
      <c r="G43" s="83">
        <f>SUM(D43:F43)</f>
        <v>21</v>
      </c>
      <c r="H43" s="84">
        <f>SUM(J43:AS43)/7.5</f>
        <v>0</v>
      </c>
      <c r="I43" s="118">
        <f>H43/G43</f>
        <v>0</v>
      </c>
      <c r="J43" s="50">
        <f t="shared" ref="J43:AS43" si="8">SUM(J44:J48)</f>
        <v>0</v>
      </c>
      <c r="K43" s="50">
        <f t="shared" si="8"/>
        <v>0</v>
      </c>
      <c r="L43" s="50">
        <f t="shared" si="8"/>
        <v>0</v>
      </c>
      <c r="M43" s="50">
        <f t="shared" si="8"/>
        <v>0</v>
      </c>
      <c r="N43" s="50">
        <f t="shared" si="8"/>
        <v>0</v>
      </c>
      <c r="O43" s="50">
        <f t="shared" si="8"/>
        <v>0</v>
      </c>
      <c r="P43" s="50">
        <f t="shared" si="8"/>
        <v>0</v>
      </c>
      <c r="Q43" s="50">
        <f t="shared" si="8"/>
        <v>0</v>
      </c>
      <c r="R43" s="50">
        <f t="shared" si="8"/>
        <v>0</v>
      </c>
      <c r="S43" s="50">
        <f t="shared" si="8"/>
        <v>0</v>
      </c>
      <c r="T43" s="50">
        <f t="shared" si="8"/>
        <v>0</v>
      </c>
      <c r="U43" s="50">
        <f t="shared" si="8"/>
        <v>0</v>
      </c>
      <c r="V43" s="50">
        <f t="shared" si="8"/>
        <v>0</v>
      </c>
      <c r="W43" s="50">
        <f t="shared" si="8"/>
        <v>0</v>
      </c>
      <c r="X43" s="50">
        <f t="shared" si="8"/>
        <v>0</v>
      </c>
      <c r="Y43" s="50">
        <f t="shared" si="8"/>
        <v>0</v>
      </c>
      <c r="Z43" s="50">
        <f t="shared" si="8"/>
        <v>0</v>
      </c>
      <c r="AA43" s="50">
        <f t="shared" si="8"/>
        <v>0</v>
      </c>
      <c r="AB43" s="50">
        <f t="shared" si="8"/>
        <v>0</v>
      </c>
      <c r="AC43" s="50">
        <f t="shared" si="8"/>
        <v>0</v>
      </c>
      <c r="AD43" s="50">
        <f t="shared" si="8"/>
        <v>0</v>
      </c>
      <c r="AE43" s="50">
        <f t="shared" si="8"/>
        <v>0</v>
      </c>
      <c r="AF43" s="50">
        <f t="shared" si="8"/>
        <v>0</v>
      </c>
      <c r="AG43" s="50">
        <f t="shared" si="8"/>
        <v>0</v>
      </c>
      <c r="AH43" s="50">
        <f t="shared" si="8"/>
        <v>0</v>
      </c>
      <c r="AI43" s="50">
        <f t="shared" si="8"/>
        <v>0</v>
      </c>
      <c r="AJ43" s="50">
        <f t="shared" si="8"/>
        <v>0</v>
      </c>
      <c r="AK43" s="50">
        <f t="shared" si="8"/>
        <v>0</v>
      </c>
      <c r="AL43" s="50">
        <f t="shared" si="8"/>
        <v>0</v>
      </c>
      <c r="AM43" s="50">
        <f t="shared" si="8"/>
        <v>0</v>
      </c>
      <c r="AN43" s="50">
        <f t="shared" si="8"/>
        <v>0</v>
      </c>
      <c r="AO43" s="50">
        <f t="shared" si="8"/>
        <v>0</v>
      </c>
      <c r="AP43" s="50">
        <f t="shared" si="8"/>
        <v>0</v>
      </c>
      <c r="AQ43" s="50">
        <f t="shared" si="8"/>
        <v>0</v>
      </c>
      <c r="AR43" s="50">
        <f t="shared" si="8"/>
        <v>0</v>
      </c>
      <c r="AS43" s="50">
        <f t="shared" si="8"/>
        <v>0</v>
      </c>
      <c r="AT43" s="3"/>
      <c r="AU43" s="50">
        <f t="shared" si="2"/>
        <v>0</v>
      </c>
      <c r="AV43" s="50">
        <f t="shared" si="3"/>
        <v>0</v>
      </c>
      <c r="AW43" s="50">
        <f t="shared" si="4"/>
        <v>0</v>
      </c>
    </row>
    <row r="44" spans="1:49" ht="15" customHeight="1" x14ac:dyDescent="0.3">
      <c r="A44" s="41"/>
      <c r="B44" s="57" t="s">
        <v>99</v>
      </c>
      <c r="C44" s="14" t="s">
        <v>62</v>
      </c>
      <c r="D44" s="8"/>
      <c r="E44" s="125" t="s">
        <v>148</v>
      </c>
      <c r="F44" s="119"/>
      <c r="G44" s="120">
        <f>G43/G$3</f>
        <v>6.25E-2</v>
      </c>
      <c r="H44" s="121" t="e">
        <f>H43/H$3</f>
        <v>#DIV/0!</v>
      </c>
      <c r="I44" s="5"/>
      <c r="J44" s="181"/>
      <c r="K44" s="181"/>
      <c r="L44" s="182"/>
      <c r="M44" s="182"/>
      <c r="N44" s="182"/>
      <c r="O44" s="182"/>
      <c r="P44" s="182"/>
      <c r="Q44" s="182"/>
      <c r="R44" s="182"/>
      <c r="S44" s="182"/>
      <c r="T44" s="182"/>
      <c r="U44" s="182"/>
      <c r="V44" s="182"/>
      <c r="W44" s="182"/>
      <c r="X44" s="182"/>
      <c r="Y44" s="181"/>
      <c r="Z44" s="181"/>
      <c r="AA44" s="181"/>
      <c r="AB44" s="182"/>
      <c r="AC44" s="182"/>
      <c r="AD44" s="182"/>
      <c r="AE44" s="182"/>
      <c r="AF44" s="182"/>
      <c r="AG44" s="182"/>
      <c r="AH44" s="182"/>
      <c r="AI44" s="182"/>
      <c r="AJ44" s="182"/>
      <c r="AK44" s="182"/>
      <c r="AL44" s="182"/>
      <c r="AM44" s="182"/>
      <c r="AN44" s="182"/>
      <c r="AO44" s="182"/>
      <c r="AP44" s="182"/>
      <c r="AQ44" s="181"/>
      <c r="AR44" s="181"/>
      <c r="AS44" s="181"/>
      <c r="AT44" s="3"/>
      <c r="AU44" s="132">
        <f t="shared" si="2"/>
        <v>0</v>
      </c>
      <c r="AV44" s="132">
        <f t="shared" si="3"/>
        <v>0</v>
      </c>
      <c r="AW44" s="132">
        <f t="shared" si="4"/>
        <v>0</v>
      </c>
    </row>
    <row r="45" spans="1:49" ht="15" customHeight="1" x14ac:dyDescent="0.3">
      <c r="A45" s="41"/>
      <c r="B45" s="57" t="s">
        <v>100</v>
      </c>
      <c r="C45" s="14" t="s">
        <v>57</v>
      </c>
      <c r="D45" s="8"/>
      <c r="E45" s="8"/>
      <c r="F45" s="8"/>
      <c r="G45" s="4"/>
      <c r="H45" s="5"/>
      <c r="I45" s="5"/>
      <c r="J45" s="181"/>
      <c r="K45" s="181"/>
      <c r="L45" s="182"/>
      <c r="M45" s="182"/>
      <c r="N45" s="182"/>
      <c r="O45" s="182"/>
      <c r="P45" s="182"/>
      <c r="Q45" s="182"/>
      <c r="R45" s="182"/>
      <c r="S45" s="182"/>
      <c r="T45" s="182"/>
      <c r="U45" s="182"/>
      <c r="V45" s="182"/>
      <c r="W45" s="182"/>
      <c r="X45" s="182"/>
      <c r="Y45" s="181"/>
      <c r="Z45" s="181"/>
      <c r="AA45" s="181"/>
      <c r="AB45" s="182"/>
      <c r="AC45" s="182"/>
      <c r="AD45" s="182"/>
      <c r="AE45" s="182"/>
      <c r="AF45" s="182"/>
      <c r="AG45" s="182"/>
      <c r="AH45" s="182"/>
      <c r="AI45" s="182"/>
      <c r="AJ45" s="182"/>
      <c r="AK45" s="182"/>
      <c r="AL45" s="182"/>
      <c r="AM45" s="182"/>
      <c r="AN45" s="182"/>
      <c r="AO45" s="182"/>
      <c r="AP45" s="182"/>
      <c r="AQ45" s="181"/>
      <c r="AR45" s="181"/>
      <c r="AS45" s="181"/>
      <c r="AT45" s="3"/>
      <c r="AU45" s="132">
        <f t="shared" si="2"/>
        <v>0</v>
      </c>
      <c r="AV45" s="132">
        <f t="shared" si="3"/>
        <v>0</v>
      </c>
      <c r="AW45" s="132">
        <f t="shared" si="4"/>
        <v>0</v>
      </c>
    </row>
    <row r="46" spans="1:49" ht="15" customHeight="1" x14ac:dyDescent="0.3">
      <c r="A46" s="41"/>
      <c r="B46" s="57" t="s">
        <v>101</v>
      </c>
      <c r="C46" s="14" t="s">
        <v>53</v>
      </c>
      <c r="D46" s="8"/>
      <c r="E46" s="8"/>
      <c r="F46" s="8"/>
      <c r="G46" s="4"/>
      <c r="H46" s="5"/>
      <c r="I46" s="5"/>
      <c r="J46" s="187"/>
      <c r="K46" s="187"/>
      <c r="L46" s="182"/>
      <c r="M46" s="182"/>
      <c r="N46" s="188"/>
      <c r="O46" s="182"/>
      <c r="P46" s="182"/>
      <c r="Q46" s="188"/>
      <c r="R46" s="182"/>
      <c r="S46" s="182"/>
      <c r="T46" s="182"/>
      <c r="U46" s="188"/>
      <c r="V46" s="188"/>
      <c r="W46" s="182"/>
      <c r="X46" s="182"/>
      <c r="Y46" s="187"/>
      <c r="Z46" s="181"/>
      <c r="AA46" s="181"/>
      <c r="AB46" s="182"/>
      <c r="AC46" s="188"/>
      <c r="AD46" s="182"/>
      <c r="AE46" s="182"/>
      <c r="AF46" s="188"/>
      <c r="AG46" s="182"/>
      <c r="AH46" s="188"/>
      <c r="AI46" s="182"/>
      <c r="AJ46" s="182"/>
      <c r="AK46" s="188"/>
      <c r="AL46" s="182"/>
      <c r="AM46" s="182"/>
      <c r="AN46" s="182"/>
      <c r="AO46" s="188"/>
      <c r="AP46" s="182"/>
      <c r="AQ46" s="181"/>
      <c r="AR46" s="187"/>
      <c r="AS46" s="187"/>
      <c r="AT46" s="3"/>
      <c r="AU46" s="132">
        <f t="shared" si="2"/>
        <v>0</v>
      </c>
      <c r="AV46" s="132">
        <f t="shared" si="3"/>
        <v>0</v>
      </c>
      <c r="AW46" s="132">
        <f t="shared" si="4"/>
        <v>0</v>
      </c>
    </row>
    <row r="47" spans="1:49" ht="15" customHeight="1" x14ac:dyDescent="0.3">
      <c r="A47" s="41"/>
      <c r="B47" s="57" t="s">
        <v>102</v>
      </c>
      <c r="C47" s="13" t="s">
        <v>54</v>
      </c>
      <c r="D47" s="8"/>
      <c r="E47" s="8"/>
      <c r="F47" s="8"/>
      <c r="G47" s="4"/>
      <c r="H47" s="5"/>
      <c r="I47" s="5"/>
      <c r="J47" s="181"/>
      <c r="K47" s="181"/>
      <c r="L47" s="182"/>
      <c r="M47" s="182"/>
      <c r="N47" s="182"/>
      <c r="O47" s="182"/>
      <c r="P47" s="182"/>
      <c r="Q47" s="182"/>
      <c r="R47" s="182"/>
      <c r="S47" s="182"/>
      <c r="T47" s="182"/>
      <c r="U47" s="182"/>
      <c r="V47" s="182"/>
      <c r="W47" s="182"/>
      <c r="X47" s="182"/>
      <c r="Y47" s="181"/>
      <c r="Z47" s="181"/>
      <c r="AA47" s="181"/>
      <c r="AB47" s="182"/>
      <c r="AC47" s="182"/>
      <c r="AD47" s="182"/>
      <c r="AE47" s="182"/>
      <c r="AF47" s="182"/>
      <c r="AG47" s="182"/>
      <c r="AH47" s="182"/>
      <c r="AI47" s="182"/>
      <c r="AJ47" s="182"/>
      <c r="AK47" s="182"/>
      <c r="AL47" s="182"/>
      <c r="AM47" s="182"/>
      <c r="AN47" s="182"/>
      <c r="AO47" s="182"/>
      <c r="AP47" s="182"/>
      <c r="AQ47" s="181"/>
      <c r="AR47" s="181"/>
      <c r="AS47" s="181"/>
      <c r="AT47" s="3"/>
      <c r="AU47" s="132">
        <f t="shared" si="2"/>
        <v>0</v>
      </c>
      <c r="AV47" s="132">
        <f t="shared" si="3"/>
        <v>0</v>
      </c>
      <c r="AW47" s="132">
        <f t="shared" si="4"/>
        <v>0</v>
      </c>
    </row>
    <row r="48" spans="1:49" ht="15" customHeight="1" x14ac:dyDescent="0.3">
      <c r="A48" s="41"/>
      <c r="B48" s="57" t="s">
        <v>103</v>
      </c>
      <c r="C48" s="13" t="s">
        <v>55</v>
      </c>
      <c r="D48" s="7"/>
      <c r="E48" s="8"/>
      <c r="F48" s="8"/>
      <c r="G48" s="4"/>
      <c r="H48" s="5"/>
      <c r="I48" s="5"/>
      <c r="J48" s="181"/>
      <c r="K48" s="181"/>
      <c r="L48" s="182"/>
      <c r="M48" s="182"/>
      <c r="N48" s="182"/>
      <c r="O48" s="182"/>
      <c r="P48" s="182"/>
      <c r="Q48" s="182"/>
      <c r="R48" s="182"/>
      <c r="S48" s="182"/>
      <c r="T48" s="182"/>
      <c r="U48" s="182"/>
      <c r="V48" s="182"/>
      <c r="W48" s="182"/>
      <c r="X48" s="182"/>
      <c r="Y48" s="181"/>
      <c r="Z48" s="181"/>
      <c r="AA48" s="181"/>
      <c r="AB48" s="182"/>
      <c r="AC48" s="182"/>
      <c r="AD48" s="182"/>
      <c r="AE48" s="182"/>
      <c r="AF48" s="182"/>
      <c r="AG48" s="182"/>
      <c r="AH48" s="182"/>
      <c r="AI48" s="182"/>
      <c r="AJ48" s="182"/>
      <c r="AK48" s="182"/>
      <c r="AL48" s="182"/>
      <c r="AM48" s="182"/>
      <c r="AN48" s="182"/>
      <c r="AO48" s="182"/>
      <c r="AP48" s="182"/>
      <c r="AQ48" s="181"/>
      <c r="AR48" s="181"/>
      <c r="AS48" s="181"/>
      <c r="AT48" s="3"/>
      <c r="AU48" s="132">
        <f t="shared" si="2"/>
        <v>0</v>
      </c>
      <c r="AV48" s="132">
        <f t="shared" si="3"/>
        <v>0</v>
      </c>
      <c r="AW48" s="132">
        <f t="shared" si="4"/>
        <v>0</v>
      </c>
    </row>
    <row r="49" spans="1:46" ht="15" customHeight="1" x14ac:dyDescent="0.3">
      <c r="A49" s="12"/>
      <c r="B49" s="12"/>
      <c r="C49" s="13"/>
      <c r="D49" s="7"/>
      <c r="E49" s="8"/>
      <c r="F49" s="8"/>
      <c r="G49" s="4"/>
      <c r="H49" s="5"/>
      <c r="I49" s="5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"/>
    </row>
    <row r="50" spans="1:46" ht="15" customHeight="1" x14ac:dyDescent="0.3">
      <c r="A50" s="12"/>
      <c r="B50" s="12"/>
      <c r="C50" s="13"/>
      <c r="D50" s="7"/>
      <c r="E50" s="8"/>
      <c r="F50" s="8"/>
      <c r="G50" s="4"/>
      <c r="H50" s="5"/>
      <c r="I50" s="5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T50" s="3"/>
    </row>
    <row r="51" spans="1:46" ht="15" customHeight="1" x14ac:dyDescent="0.3">
      <c r="A51" s="22"/>
      <c r="B51" s="22"/>
      <c r="C51" s="23"/>
      <c r="D51" s="24"/>
      <c r="E51" s="25"/>
      <c r="F51" s="25"/>
      <c r="G51" s="26"/>
      <c r="H51" s="27"/>
      <c r="I51" s="27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</row>
    <row r="52" spans="1:46" ht="15" customHeight="1" x14ac:dyDescent="0.3"/>
    <row r="53" spans="1:46" ht="15" customHeight="1" x14ac:dyDescent="0.3"/>
    <row r="54" spans="1:46" ht="15" customHeight="1" x14ac:dyDescent="0.3"/>
    <row r="55" spans="1:46" ht="15" customHeight="1" x14ac:dyDescent="0.3"/>
    <row r="56" spans="1:46" ht="15" customHeight="1" x14ac:dyDescent="0.3"/>
    <row r="57" spans="1:46" ht="15" customHeight="1" x14ac:dyDescent="0.3"/>
    <row r="58" spans="1:46" ht="15" customHeight="1" x14ac:dyDescent="0.3"/>
    <row r="59" spans="1:46" ht="15" customHeight="1" x14ac:dyDescent="0.3"/>
    <row r="60" spans="1:46" ht="15" customHeight="1" x14ac:dyDescent="0.3"/>
    <row r="61" spans="1:46" ht="15" customHeight="1" x14ac:dyDescent="0.3"/>
    <row r="62" spans="1:46" ht="15" customHeight="1" x14ac:dyDescent="0.3"/>
    <row r="63" spans="1:46" ht="15" customHeight="1" x14ac:dyDescent="0.3"/>
    <row r="64" spans="1:46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</sheetData>
  <sheetProtection sheet="1" objects="1" scenarios="1"/>
  <mergeCells count="9">
    <mergeCell ref="A2:C2"/>
    <mergeCell ref="H1:H2"/>
    <mergeCell ref="D1:G1"/>
    <mergeCell ref="I1:I2"/>
    <mergeCell ref="AU1:AW1"/>
    <mergeCell ref="A1:C1"/>
    <mergeCell ref="J1:U1"/>
    <mergeCell ref="V1:AG1"/>
    <mergeCell ref="AH1:AS1"/>
  </mergeCells>
  <dataValidations disablePrompts="1" count="1">
    <dataValidation type="list" allowBlank="1" showInputMessage="1" showErrorMessage="1" error="Click arrow to select Work Package" prompt="Click arrow to select Work Package" sqref="B20 B4 B32 B37 B43">
      <formula1>WorkPackage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74"/>
  <sheetViews>
    <sheetView zoomScale="70" zoomScaleNormal="70" workbookViewId="0">
      <pane xSplit="9" ySplit="3" topLeftCell="J4" activePane="bottomRight" state="frozen"/>
      <selection activeCell="P14" sqref="P14"/>
      <selection pane="topRight" activeCell="P14" sqref="P14"/>
      <selection pane="bottomLeft" activeCell="P14" sqref="P14"/>
      <selection pane="bottomRight" activeCell="J4" sqref="J4"/>
    </sheetView>
  </sheetViews>
  <sheetFormatPr defaultRowHeight="14.4" x14ac:dyDescent="0.3"/>
  <cols>
    <col min="1" max="1" width="5.33203125" customWidth="1"/>
    <col min="2" max="2" width="18.5546875" customWidth="1"/>
    <col min="3" max="3" width="16.5546875" customWidth="1"/>
    <col min="4" max="9" width="6.21875" customWidth="1"/>
    <col min="10" max="45" width="5.5546875" customWidth="1"/>
  </cols>
  <sheetData>
    <row r="1" spans="1:49" ht="21.6" thickBot="1" x14ac:dyDescent="0.45">
      <c r="A1" s="205" t="s">
        <v>8</v>
      </c>
      <c r="B1" s="205"/>
      <c r="C1" s="206"/>
      <c r="D1" s="209" t="s">
        <v>150</v>
      </c>
      <c r="E1" s="210"/>
      <c r="F1" s="210"/>
      <c r="G1" s="210"/>
      <c r="H1" s="207" t="s">
        <v>144</v>
      </c>
      <c r="I1" s="211" t="s">
        <v>151</v>
      </c>
      <c r="J1" s="197" t="s">
        <v>145</v>
      </c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9" t="s">
        <v>146</v>
      </c>
      <c r="W1" s="200"/>
      <c r="X1" s="200"/>
      <c r="Y1" s="200"/>
      <c r="Z1" s="200"/>
      <c r="AA1" s="200"/>
      <c r="AB1" s="200"/>
      <c r="AC1" s="200"/>
      <c r="AD1" s="200"/>
      <c r="AE1" s="200"/>
      <c r="AF1" s="200"/>
      <c r="AG1" s="200"/>
      <c r="AH1" s="201" t="s">
        <v>147</v>
      </c>
      <c r="AI1" s="202"/>
      <c r="AJ1" s="202"/>
      <c r="AK1" s="202"/>
      <c r="AL1" s="202"/>
      <c r="AM1" s="202"/>
      <c r="AN1" s="202"/>
      <c r="AO1" s="202"/>
      <c r="AP1" s="202"/>
      <c r="AQ1" s="202"/>
      <c r="AR1" s="202"/>
      <c r="AS1" s="202"/>
      <c r="AU1" s="196" t="s">
        <v>156</v>
      </c>
      <c r="AV1" s="196"/>
      <c r="AW1" s="196"/>
    </row>
    <row r="2" spans="1:49" ht="48" customHeight="1" thickBot="1" x14ac:dyDescent="0.35">
      <c r="A2" s="203" t="s">
        <v>126</v>
      </c>
      <c r="B2" s="203"/>
      <c r="C2" s="204"/>
      <c r="D2" s="42" t="s">
        <v>142</v>
      </c>
      <c r="E2" s="51" t="s">
        <v>41</v>
      </c>
      <c r="F2" s="15" t="s">
        <v>16</v>
      </c>
      <c r="G2" s="95" t="s">
        <v>22</v>
      </c>
      <c r="H2" s="208"/>
      <c r="I2" s="212"/>
      <c r="J2" s="52" t="s">
        <v>129</v>
      </c>
      <c r="K2" s="52" t="s">
        <v>130</v>
      </c>
      <c r="L2" s="52" t="s">
        <v>131</v>
      </c>
      <c r="M2" s="52" t="s">
        <v>132</v>
      </c>
      <c r="N2" s="52" t="s">
        <v>133</v>
      </c>
      <c r="O2" s="52" t="s">
        <v>134</v>
      </c>
      <c r="P2" s="52" t="s">
        <v>135</v>
      </c>
      <c r="Q2" s="52" t="s">
        <v>136</v>
      </c>
      <c r="R2" s="52" t="s">
        <v>137</v>
      </c>
      <c r="S2" s="52" t="s">
        <v>138</v>
      </c>
      <c r="T2" s="52" t="s">
        <v>139</v>
      </c>
      <c r="U2" s="52" t="s">
        <v>140</v>
      </c>
      <c r="V2" s="53" t="s">
        <v>129</v>
      </c>
      <c r="W2" s="53" t="s">
        <v>130</v>
      </c>
      <c r="X2" s="53" t="s">
        <v>131</v>
      </c>
      <c r="Y2" s="53" t="s">
        <v>132</v>
      </c>
      <c r="Z2" s="53" t="s">
        <v>133</v>
      </c>
      <c r="AA2" s="53" t="s">
        <v>134</v>
      </c>
      <c r="AB2" s="53" t="s">
        <v>135</v>
      </c>
      <c r="AC2" s="53" t="s">
        <v>136</v>
      </c>
      <c r="AD2" s="53" t="s">
        <v>137</v>
      </c>
      <c r="AE2" s="53" t="s">
        <v>138</v>
      </c>
      <c r="AF2" s="53" t="s">
        <v>139</v>
      </c>
      <c r="AG2" s="53" t="s">
        <v>140</v>
      </c>
      <c r="AH2" s="54" t="s">
        <v>129</v>
      </c>
      <c r="AI2" s="54" t="s">
        <v>130</v>
      </c>
      <c r="AJ2" s="54" t="s">
        <v>131</v>
      </c>
      <c r="AK2" s="54" t="s">
        <v>132</v>
      </c>
      <c r="AL2" s="54" t="s">
        <v>133</v>
      </c>
      <c r="AM2" s="54" t="s">
        <v>134</v>
      </c>
      <c r="AN2" s="54" t="s">
        <v>135</v>
      </c>
      <c r="AO2" s="54" t="s">
        <v>136</v>
      </c>
      <c r="AP2" s="54" t="s">
        <v>137</v>
      </c>
      <c r="AQ2" s="54" t="s">
        <v>138</v>
      </c>
      <c r="AR2" s="54" t="s">
        <v>139</v>
      </c>
      <c r="AS2" s="54" t="s">
        <v>140</v>
      </c>
      <c r="AT2" s="2"/>
      <c r="AU2" s="68" t="s">
        <v>157</v>
      </c>
      <c r="AV2" s="69" t="s">
        <v>158</v>
      </c>
      <c r="AW2" s="70" t="s">
        <v>159</v>
      </c>
    </row>
    <row r="3" spans="1:49" ht="34.950000000000003" customHeight="1" x14ac:dyDescent="0.3">
      <c r="A3" s="94" t="s">
        <v>141</v>
      </c>
      <c r="B3" s="87"/>
      <c r="C3" s="87"/>
      <c r="D3" s="88">
        <f>D4+D20+D32+D37+D43</f>
        <v>69.5</v>
      </c>
      <c r="E3" s="88">
        <f t="shared" ref="E3:AS3" si="0">E4+E20+E32+E37+E43</f>
        <v>222</v>
      </c>
      <c r="F3" s="88">
        <f t="shared" si="0"/>
        <v>25</v>
      </c>
      <c r="G3" s="90">
        <f t="shared" si="0"/>
        <v>316.5</v>
      </c>
      <c r="H3" s="91">
        <f>SUM(J3:AS3)/7.5</f>
        <v>0</v>
      </c>
      <c r="I3" s="100">
        <f>H3/G3</f>
        <v>0</v>
      </c>
      <c r="J3" s="92">
        <f t="shared" si="0"/>
        <v>0</v>
      </c>
      <c r="K3" s="92">
        <f t="shared" si="0"/>
        <v>0</v>
      </c>
      <c r="L3" s="92">
        <f t="shared" si="0"/>
        <v>0</v>
      </c>
      <c r="M3" s="92">
        <f t="shared" si="0"/>
        <v>0</v>
      </c>
      <c r="N3" s="92">
        <f t="shared" si="0"/>
        <v>0</v>
      </c>
      <c r="O3" s="92">
        <f t="shared" si="0"/>
        <v>0</v>
      </c>
      <c r="P3" s="92">
        <f t="shared" si="0"/>
        <v>0</v>
      </c>
      <c r="Q3" s="92">
        <f t="shared" si="0"/>
        <v>0</v>
      </c>
      <c r="R3" s="92">
        <f t="shared" si="0"/>
        <v>0</v>
      </c>
      <c r="S3" s="92">
        <f t="shared" si="0"/>
        <v>0</v>
      </c>
      <c r="T3" s="92">
        <f t="shared" si="0"/>
        <v>0</v>
      </c>
      <c r="U3" s="92">
        <f t="shared" si="0"/>
        <v>0</v>
      </c>
      <c r="V3" s="92">
        <f t="shared" si="0"/>
        <v>0</v>
      </c>
      <c r="W3" s="92">
        <f t="shared" si="0"/>
        <v>0</v>
      </c>
      <c r="X3" s="92">
        <f t="shared" si="0"/>
        <v>0</v>
      </c>
      <c r="Y3" s="92">
        <f t="shared" si="0"/>
        <v>0</v>
      </c>
      <c r="Z3" s="92">
        <f t="shared" si="0"/>
        <v>0</v>
      </c>
      <c r="AA3" s="92">
        <f t="shared" si="0"/>
        <v>0</v>
      </c>
      <c r="AB3" s="92">
        <f t="shared" si="0"/>
        <v>0</v>
      </c>
      <c r="AC3" s="92">
        <f t="shared" si="0"/>
        <v>0</v>
      </c>
      <c r="AD3" s="92">
        <f t="shared" si="0"/>
        <v>0</v>
      </c>
      <c r="AE3" s="92">
        <f t="shared" si="0"/>
        <v>0</v>
      </c>
      <c r="AF3" s="92">
        <f t="shared" si="0"/>
        <v>0</v>
      </c>
      <c r="AG3" s="92">
        <f t="shared" si="0"/>
        <v>0</v>
      </c>
      <c r="AH3" s="92">
        <f t="shared" si="0"/>
        <v>0</v>
      </c>
      <c r="AI3" s="92">
        <f t="shared" si="0"/>
        <v>0</v>
      </c>
      <c r="AJ3" s="92">
        <f t="shared" si="0"/>
        <v>0</v>
      </c>
      <c r="AK3" s="92">
        <f t="shared" si="0"/>
        <v>0</v>
      </c>
      <c r="AL3" s="92">
        <f t="shared" si="0"/>
        <v>0</v>
      </c>
      <c r="AM3" s="92">
        <f t="shared" si="0"/>
        <v>0</v>
      </c>
      <c r="AN3" s="92">
        <f t="shared" si="0"/>
        <v>0</v>
      </c>
      <c r="AO3" s="92">
        <f t="shared" si="0"/>
        <v>0</v>
      </c>
      <c r="AP3" s="92">
        <f t="shared" si="0"/>
        <v>0</v>
      </c>
      <c r="AQ3" s="92">
        <f t="shared" si="0"/>
        <v>0</v>
      </c>
      <c r="AR3" s="92">
        <f t="shared" si="0"/>
        <v>0</v>
      </c>
      <c r="AS3" s="92">
        <f t="shared" si="0"/>
        <v>0</v>
      </c>
      <c r="AU3" s="92">
        <f>SUM(J3:U3)</f>
        <v>0</v>
      </c>
      <c r="AV3" s="92">
        <f>SUM(V3:AG3)</f>
        <v>0</v>
      </c>
      <c r="AW3" s="92">
        <f>SUM(AH3:AS3)</f>
        <v>0</v>
      </c>
    </row>
    <row r="4" spans="1:49" ht="15" customHeight="1" x14ac:dyDescent="0.35">
      <c r="A4" s="16" t="s">
        <v>17</v>
      </c>
      <c r="B4" s="17" t="s">
        <v>0</v>
      </c>
      <c r="C4" s="16"/>
      <c r="D4" s="180">
        <v>15.5</v>
      </c>
      <c r="E4" s="180">
        <v>32</v>
      </c>
      <c r="F4" s="180">
        <v>3</v>
      </c>
      <c r="G4" s="74">
        <f>SUM(D4:F4)</f>
        <v>50.5</v>
      </c>
      <c r="H4" s="75">
        <f>SUM(J4:AS4)/7.5</f>
        <v>0</v>
      </c>
      <c r="I4" s="98">
        <f>H4/G4</f>
        <v>0</v>
      </c>
      <c r="J4" s="46">
        <f t="shared" ref="J4:AS4" si="1">SUM(J5:J19)</f>
        <v>0</v>
      </c>
      <c r="K4" s="46">
        <f t="shared" si="1"/>
        <v>0</v>
      </c>
      <c r="L4" s="46">
        <f t="shared" si="1"/>
        <v>0</v>
      </c>
      <c r="M4" s="46">
        <f t="shared" si="1"/>
        <v>0</v>
      </c>
      <c r="N4" s="46">
        <f t="shared" si="1"/>
        <v>0</v>
      </c>
      <c r="O4" s="46">
        <f t="shared" si="1"/>
        <v>0</v>
      </c>
      <c r="P4" s="46">
        <f t="shared" si="1"/>
        <v>0</v>
      </c>
      <c r="Q4" s="46">
        <f t="shared" si="1"/>
        <v>0</v>
      </c>
      <c r="R4" s="46">
        <f t="shared" si="1"/>
        <v>0</v>
      </c>
      <c r="S4" s="46">
        <f t="shared" si="1"/>
        <v>0</v>
      </c>
      <c r="T4" s="46">
        <f t="shared" si="1"/>
        <v>0</v>
      </c>
      <c r="U4" s="46">
        <f t="shared" si="1"/>
        <v>0</v>
      </c>
      <c r="V4" s="46">
        <f t="shared" si="1"/>
        <v>0</v>
      </c>
      <c r="W4" s="46">
        <f t="shared" si="1"/>
        <v>0</v>
      </c>
      <c r="X4" s="46">
        <f t="shared" si="1"/>
        <v>0</v>
      </c>
      <c r="Y4" s="46">
        <f t="shared" si="1"/>
        <v>0</v>
      </c>
      <c r="Z4" s="46">
        <f t="shared" si="1"/>
        <v>0</v>
      </c>
      <c r="AA4" s="46">
        <f t="shared" si="1"/>
        <v>0</v>
      </c>
      <c r="AB4" s="46">
        <f t="shared" si="1"/>
        <v>0</v>
      </c>
      <c r="AC4" s="46">
        <f t="shared" si="1"/>
        <v>0</v>
      </c>
      <c r="AD4" s="46">
        <f t="shared" si="1"/>
        <v>0</v>
      </c>
      <c r="AE4" s="46">
        <f t="shared" si="1"/>
        <v>0</v>
      </c>
      <c r="AF4" s="46">
        <f t="shared" si="1"/>
        <v>0</v>
      </c>
      <c r="AG4" s="46">
        <f t="shared" si="1"/>
        <v>0</v>
      </c>
      <c r="AH4" s="46">
        <f t="shared" si="1"/>
        <v>0</v>
      </c>
      <c r="AI4" s="46">
        <f t="shared" si="1"/>
        <v>0</v>
      </c>
      <c r="AJ4" s="46">
        <f t="shared" si="1"/>
        <v>0</v>
      </c>
      <c r="AK4" s="46">
        <f t="shared" si="1"/>
        <v>0</v>
      </c>
      <c r="AL4" s="46">
        <f t="shared" si="1"/>
        <v>0</v>
      </c>
      <c r="AM4" s="46">
        <f t="shared" si="1"/>
        <v>0</v>
      </c>
      <c r="AN4" s="46">
        <f t="shared" si="1"/>
        <v>0</v>
      </c>
      <c r="AO4" s="46">
        <f t="shared" si="1"/>
        <v>0</v>
      </c>
      <c r="AP4" s="46">
        <f t="shared" si="1"/>
        <v>0</v>
      </c>
      <c r="AQ4" s="46">
        <f t="shared" si="1"/>
        <v>0</v>
      </c>
      <c r="AR4" s="46">
        <f t="shared" si="1"/>
        <v>0</v>
      </c>
      <c r="AS4" s="46">
        <f t="shared" si="1"/>
        <v>0</v>
      </c>
      <c r="AU4" s="46">
        <f>SUM(J4:U4)</f>
        <v>0</v>
      </c>
      <c r="AV4" s="46">
        <f>SUM(V4:AG4)</f>
        <v>0</v>
      </c>
      <c r="AW4" s="46">
        <f>SUM(AH4:AS4)</f>
        <v>0</v>
      </c>
    </row>
    <row r="5" spans="1:49" ht="15" customHeight="1" x14ac:dyDescent="0.3">
      <c r="A5" s="6"/>
      <c r="B5" s="12" t="s">
        <v>66</v>
      </c>
      <c r="C5" s="13" t="s">
        <v>23</v>
      </c>
      <c r="D5" s="7"/>
      <c r="E5" s="55"/>
      <c r="F5" s="99" t="s">
        <v>148</v>
      </c>
      <c r="G5" s="96">
        <f>G4/G$3</f>
        <v>0.15955766192733017</v>
      </c>
      <c r="H5" s="97" t="e">
        <f>H4/H$3</f>
        <v>#DIV/0!</v>
      </c>
      <c r="I5" s="56"/>
      <c r="J5" s="181"/>
      <c r="K5" s="181"/>
      <c r="L5" s="182"/>
      <c r="M5" s="183"/>
      <c r="N5" s="183"/>
      <c r="O5" s="183"/>
      <c r="P5" s="183"/>
      <c r="Q5" s="183"/>
      <c r="R5" s="183"/>
      <c r="S5" s="183"/>
      <c r="T5" s="183"/>
      <c r="U5" s="181"/>
      <c r="V5" s="182"/>
      <c r="W5" s="183"/>
      <c r="X5" s="183"/>
      <c r="Y5" s="183"/>
      <c r="Z5" s="182"/>
      <c r="AA5" s="183"/>
      <c r="AB5" s="183"/>
      <c r="AC5" s="183"/>
      <c r="AD5" s="183"/>
      <c r="AE5" s="183"/>
      <c r="AF5" s="183"/>
      <c r="AG5" s="181"/>
      <c r="AH5" s="182"/>
      <c r="AI5" s="183"/>
      <c r="AJ5" s="183"/>
      <c r="AK5" s="183"/>
      <c r="AL5" s="183"/>
      <c r="AM5" s="183"/>
      <c r="AN5" s="183"/>
      <c r="AO5" s="183"/>
      <c r="AP5" s="183"/>
      <c r="AQ5" s="183"/>
      <c r="AR5" s="183"/>
      <c r="AS5" s="183"/>
      <c r="AU5" s="34">
        <f t="shared" ref="AU5:AU48" si="2">SUM(J5:U5)</f>
        <v>0</v>
      </c>
      <c r="AV5" s="34">
        <f t="shared" ref="AV5:AV48" si="3">SUM(V5:AG5)</f>
        <v>0</v>
      </c>
      <c r="AW5" s="34">
        <f t="shared" ref="AW5:AW48" si="4">SUM(AH5:AS5)</f>
        <v>0</v>
      </c>
    </row>
    <row r="6" spans="1:49" ht="15" customHeight="1" x14ac:dyDescent="0.35">
      <c r="A6" s="6"/>
      <c r="B6" s="12" t="s">
        <v>65</v>
      </c>
      <c r="C6" s="13" t="s">
        <v>24</v>
      </c>
      <c r="D6" s="7"/>
      <c r="E6" s="8"/>
      <c r="F6" s="8"/>
      <c r="G6" s="76"/>
      <c r="H6" s="56"/>
      <c r="I6" s="56"/>
      <c r="J6" s="181"/>
      <c r="K6" s="181"/>
      <c r="L6" s="182"/>
      <c r="M6" s="183"/>
      <c r="N6" s="183"/>
      <c r="O6" s="183"/>
      <c r="P6" s="183"/>
      <c r="Q6" s="183"/>
      <c r="R6" s="183"/>
      <c r="S6" s="183"/>
      <c r="T6" s="183"/>
      <c r="U6" s="181"/>
      <c r="V6" s="182"/>
      <c r="W6" s="183"/>
      <c r="X6" s="183"/>
      <c r="Y6" s="183"/>
      <c r="Z6" s="182"/>
      <c r="AA6" s="183"/>
      <c r="AB6" s="183"/>
      <c r="AC6" s="183"/>
      <c r="AD6" s="183"/>
      <c r="AE6" s="183"/>
      <c r="AF6" s="183"/>
      <c r="AG6" s="181"/>
      <c r="AH6" s="182"/>
      <c r="AI6" s="183"/>
      <c r="AJ6" s="183"/>
      <c r="AK6" s="183"/>
      <c r="AL6" s="183"/>
      <c r="AM6" s="183"/>
      <c r="AN6" s="183"/>
      <c r="AO6" s="183"/>
      <c r="AP6" s="183"/>
      <c r="AQ6" s="183"/>
      <c r="AR6" s="183"/>
      <c r="AS6" s="183"/>
      <c r="AU6" s="34">
        <f t="shared" si="2"/>
        <v>0</v>
      </c>
      <c r="AV6" s="34">
        <f t="shared" si="3"/>
        <v>0</v>
      </c>
      <c r="AW6" s="34">
        <f t="shared" si="4"/>
        <v>0</v>
      </c>
    </row>
    <row r="7" spans="1:49" ht="15" customHeight="1" x14ac:dyDescent="0.35">
      <c r="A7" s="72" t="s">
        <v>104</v>
      </c>
      <c r="B7" s="58" t="s">
        <v>64</v>
      </c>
      <c r="C7" s="59" t="s">
        <v>25</v>
      </c>
      <c r="D7" s="60"/>
      <c r="E7" s="61"/>
      <c r="F7" s="61"/>
      <c r="G7" s="101"/>
      <c r="H7" s="62"/>
      <c r="I7" s="62"/>
      <c r="J7" s="184"/>
      <c r="K7" s="184"/>
      <c r="L7" s="185"/>
      <c r="M7" s="186"/>
      <c r="N7" s="186"/>
      <c r="O7" s="186"/>
      <c r="P7" s="186"/>
      <c r="Q7" s="186"/>
      <c r="R7" s="186"/>
      <c r="S7" s="186"/>
      <c r="T7" s="186"/>
      <c r="U7" s="184"/>
      <c r="V7" s="185"/>
      <c r="W7" s="186"/>
      <c r="X7" s="186"/>
      <c r="Y7" s="186"/>
      <c r="Z7" s="185"/>
      <c r="AA7" s="186"/>
      <c r="AB7" s="186"/>
      <c r="AC7" s="186"/>
      <c r="AD7" s="186"/>
      <c r="AE7" s="186"/>
      <c r="AF7" s="186"/>
      <c r="AG7" s="184"/>
      <c r="AH7" s="185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U7" s="65">
        <f t="shared" si="2"/>
        <v>0</v>
      </c>
      <c r="AV7" s="65">
        <f t="shared" si="3"/>
        <v>0</v>
      </c>
      <c r="AW7" s="65">
        <f t="shared" si="4"/>
        <v>0</v>
      </c>
    </row>
    <row r="8" spans="1:49" ht="15" customHeight="1" x14ac:dyDescent="0.35">
      <c r="A8" s="72" t="s">
        <v>110</v>
      </c>
      <c r="B8" s="12" t="s">
        <v>63</v>
      </c>
      <c r="C8" s="13" t="s">
        <v>42</v>
      </c>
      <c r="D8" s="7"/>
      <c r="E8" s="8"/>
      <c r="F8" s="8"/>
      <c r="G8" s="76"/>
      <c r="H8" s="56"/>
      <c r="I8" s="56"/>
      <c r="J8" s="181"/>
      <c r="K8" s="181"/>
      <c r="L8" s="181"/>
      <c r="M8" s="181"/>
      <c r="N8" s="183"/>
      <c r="O8" s="183"/>
      <c r="P8" s="183"/>
      <c r="Q8" s="183"/>
      <c r="R8" s="183"/>
      <c r="S8" s="183"/>
      <c r="T8" s="183"/>
      <c r="U8" s="181"/>
      <c r="V8" s="182"/>
      <c r="W8" s="182"/>
      <c r="X8" s="183"/>
      <c r="Y8" s="183"/>
      <c r="Z8" s="183"/>
      <c r="AA8" s="183"/>
      <c r="AB8" s="183"/>
      <c r="AC8" s="183"/>
      <c r="AD8" s="183"/>
      <c r="AE8" s="183"/>
      <c r="AF8" s="183"/>
      <c r="AG8" s="181"/>
      <c r="AH8" s="182"/>
      <c r="AI8" s="182"/>
      <c r="AJ8" s="183"/>
      <c r="AK8" s="183"/>
      <c r="AL8" s="183"/>
      <c r="AM8" s="183"/>
      <c r="AN8" s="183"/>
      <c r="AO8" s="183"/>
      <c r="AP8" s="183"/>
      <c r="AQ8" s="183"/>
      <c r="AR8" s="183"/>
      <c r="AS8" s="183"/>
      <c r="AU8" s="34">
        <f t="shared" si="2"/>
        <v>0</v>
      </c>
      <c r="AV8" s="34">
        <f t="shared" si="3"/>
        <v>0</v>
      </c>
      <c r="AW8" s="34">
        <f t="shared" si="4"/>
        <v>0</v>
      </c>
    </row>
    <row r="9" spans="1:49" ht="15" customHeight="1" x14ac:dyDescent="0.35">
      <c r="A9" s="72" t="s">
        <v>118</v>
      </c>
      <c r="B9" s="12" t="s">
        <v>67</v>
      </c>
      <c r="C9" s="13" t="s">
        <v>26</v>
      </c>
      <c r="D9" s="7"/>
      <c r="E9" s="8"/>
      <c r="F9" s="8"/>
      <c r="G9" s="76"/>
      <c r="H9" s="56"/>
      <c r="I9" s="56"/>
      <c r="J9" s="187"/>
      <c r="K9" s="187"/>
      <c r="L9" s="187"/>
      <c r="M9" s="187"/>
      <c r="N9" s="183"/>
      <c r="O9" s="183"/>
      <c r="P9" s="183"/>
      <c r="Q9" s="183"/>
      <c r="R9" s="183"/>
      <c r="S9" s="183"/>
      <c r="T9" s="183"/>
      <c r="U9" s="181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8"/>
      <c r="AH9" s="183"/>
      <c r="AI9" s="183"/>
      <c r="AJ9" s="183"/>
      <c r="AK9" s="183"/>
      <c r="AL9" s="183"/>
      <c r="AM9" s="183"/>
      <c r="AN9" s="183"/>
      <c r="AO9" s="183"/>
      <c r="AP9" s="183"/>
      <c r="AQ9" s="183"/>
      <c r="AR9" s="183"/>
      <c r="AS9" s="183"/>
      <c r="AU9" s="34">
        <f t="shared" si="2"/>
        <v>0</v>
      </c>
      <c r="AV9" s="34">
        <f t="shared" si="3"/>
        <v>0</v>
      </c>
      <c r="AW9" s="34">
        <f t="shared" si="4"/>
        <v>0</v>
      </c>
    </row>
    <row r="10" spans="1:49" ht="15" customHeight="1" x14ac:dyDescent="0.35">
      <c r="A10" s="72" t="s">
        <v>119</v>
      </c>
      <c r="B10" s="12" t="s">
        <v>68</v>
      </c>
      <c r="C10" s="13" t="s">
        <v>59</v>
      </c>
      <c r="D10" s="7"/>
      <c r="E10" s="8"/>
      <c r="F10" s="8"/>
      <c r="G10" s="76"/>
      <c r="H10" s="56"/>
      <c r="I10" s="56"/>
      <c r="J10" s="187"/>
      <c r="K10" s="187"/>
      <c r="L10" s="187"/>
      <c r="M10" s="187"/>
      <c r="N10" s="183"/>
      <c r="O10" s="183"/>
      <c r="P10" s="183"/>
      <c r="Q10" s="183"/>
      <c r="R10" s="183"/>
      <c r="S10" s="183"/>
      <c r="T10" s="183"/>
      <c r="U10" s="181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1"/>
      <c r="AH10" s="183"/>
      <c r="AI10" s="183"/>
      <c r="AJ10" s="183"/>
      <c r="AK10" s="183"/>
      <c r="AL10" s="183"/>
      <c r="AM10" s="183"/>
      <c r="AN10" s="183"/>
      <c r="AO10" s="183"/>
      <c r="AP10" s="183"/>
      <c r="AQ10" s="183"/>
      <c r="AR10" s="183"/>
      <c r="AS10" s="183"/>
      <c r="AU10" s="34">
        <f t="shared" si="2"/>
        <v>0</v>
      </c>
      <c r="AV10" s="34">
        <f t="shared" si="3"/>
        <v>0</v>
      </c>
      <c r="AW10" s="34">
        <f t="shared" si="4"/>
        <v>0</v>
      </c>
    </row>
    <row r="11" spans="1:49" ht="15" customHeight="1" x14ac:dyDescent="0.35">
      <c r="A11" s="71"/>
      <c r="B11" s="12" t="s">
        <v>69</v>
      </c>
      <c r="C11" s="13" t="s">
        <v>60</v>
      </c>
      <c r="D11" s="7"/>
      <c r="E11" s="8"/>
      <c r="F11" s="8"/>
      <c r="G11" s="76"/>
      <c r="H11" s="56"/>
      <c r="I11" s="56"/>
      <c r="J11" s="187"/>
      <c r="K11" s="187"/>
      <c r="L11" s="187"/>
      <c r="M11" s="187"/>
      <c r="N11" s="183"/>
      <c r="O11" s="183"/>
      <c r="P11" s="183"/>
      <c r="Q11" s="183"/>
      <c r="R11" s="183"/>
      <c r="S11" s="183"/>
      <c r="T11" s="187"/>
      <c r="U11" s="187"/>
      <c r="V11" s="187"/>
      <c r="W11" s="183"/>
      <c r="X11" s="183"/>
      <c r="Y11" s="183"/>
      <c r="Z11" s="183"/>
      <c r="AA11" s="183"/>
      <c r="AB11" s="183"/>
      <c r="AC11" s="183"/>
      <c r="AD11" s="183"/>
      <c r="AE11" s="183"/>
      <c r="AF11" s="187"/>
      <c r="AG11" s="187"/>
      <c r="AH11" s="188"/>
      <c r="AI11" s="188"/>
      <c r="AJ11" s="183"/>
      <c r="AK11" s="183"/>
      <c r="AL11" s="183"/>
      <c r="AM11" s="183"/>
      <c r="AN11" s="183"/>
      <c r="AO11" s="183"/>
      <c r="AP11" s="183"/>
      <c r="AQ11" s="183"/>
      <c r="AR11" s="183"/>
      <c r="AS11" s="183"/>
      <c r="AU11" s="34">
        <f t="shared" si="2"/>
        <v>0</v>
      </c>
      <c r="AV11" s="34">
        <f t="shared" si="3"/>
        <v>0</v>
      </c>
      <c r="AW11" s="34">
        <f t="shared" si="4"/>
        <v>0</v>
      </c>
    </row>
    <row r="12" spans="1:49" ht="15" customHeight="1" x14ac:dyDescent="0.35">
      <c r="A12" s="71"/>
      <c r="B12" s="58" t="s">
        <v>70</v>
      </c>
      <c r="C12" s="59" t="s">
        <v>58</v>
      </c>
      <c r="D12" s="60"/>
      <c r="E12" s="61"/>
      <c r="F12" s="61"/>
      <c r="G12" s="77"/>
      <c r="H12" s="62"/>
      <c r="I12" s="62"/>
      <c r="J12" s="184"/>
      <c r="K12" s="184"/>
      <c r="L12" s="184"/>
      <c r="M12" s="184"/>
      <c r="N12" s="186"/>
      <c r="O12" s="186"/>
      <c r="P12" s="186"/>
      <c r="Q12" s="186"/>
      <c r="R12" s="186"/>
      <c r="S12" s="186"/>
      <c r="T12" s="184"/>
      <c r="U12" s="184"/>
      <c r="V12" s="184"/>
      <c r="W12" s="186"/>
      <c r="X12" s="186"/>
      <c r="Y12" s="186"/>
      <c r="Z12" s="186"/>
      <c r="AA12" s="186"/>
      <c r="AB12" s="186"/>
      <c r="AC12" s="186"/>
      <c r="AD12" s="186"/>
      <c r="AE12" s="186"/>
      <c r="AF12" s="184"/>
      <c r="AG12" s="184"/>
      <c r="AH12" s="185"/>
      <c r="AI12" s="185"/>
      <c r="AJ12" s="186"/>
      <c r="AK12" s="186"/>
      <c r="AL12" s="186"/>
      <c r="AM12" s="186"/>
      <c r="AN12" s="186"/>
      <c r="AO12" s="186"/>
      <c r="AP12" s="186"/>
      <c r="AQ12" s="186"/>
      <c r="AR12" s="186"/>
      <c r="AS12" s="186"/>
      <c r="AU12" s="65">
        <f t="shared" si="2"/>
        <v>0</v>
      </c>
      <c r="AV12" s="65">
        <f t="shared" si="3"/>
        <v>0</v>
      </c>
      <c r="AW12" s="65">
        <f t="shared" si="4"/>
        <v>0</v>
      </c>
    </row>
    <row r="13" spans="1:49" ht="15" customHeight="1" x14ac:dyDescent="0.35">
      <c r="A13" s="71"/>
      <c r="B13" s="12" t="s">
        <v>71</v>
      </c>
      <c r="C13" s="13" t="s">
        <v>27</v>
      </c>
      <c r="D13" s="7"/>
      <c r="E13" s="8"/>
      <c r="F13" s="8"/>
      <c r="G13" s="76"/>
      <c r="H13" s="56"/>
      <c r="I13" s="56"/>
      <c r="J13" s="189"/>
      <c r="K13" s="189"/>
      <c r="L13" s="189"/>
      <c r="M13" s="189"/>
      <c r="N13" s="189"/>
      <c r="O13" s="183"/>
      <c r="P13" s="183"/>
      <c r="Q13" s="183"/>
      <c r="R13" s="183"/>
      <c r="S13" s="183"/>
      <c r="T13" s="189"/>
      <c r="U13" s="189"/>
      <c r="V13" s="189"/>
      <c r="W13" s="189"/>
      <c r="X13" s="183"/>
      <c r="Y13" s="183"/>
      <c r="Z13" s="183"/>
      <c r="AA13" s="183"/>
      <c r="AB13" s="183"/>
      <c r="AC13" s="183"/>
      <c r="AD13" s="183"/>
      <c r="AE13" s="183"/>
      <c r="AF13" s="189"/>
      <c r="AG13" s="189"/>
      <c r="AH13" s="189"/>
      <c r="AI13" s="183"/>
      <c r="AJ13" s="183"/>
      <c r="AK13" s="183"/>
      <c r="AL13" s="183"/>
      <c r="AM13" s="183"/>
      <c r="AN13" s="183"/>
      <c r="AO13" s="183"/>
      <c r="AP13" s="183"/>
      <c r="AQ13" s="183"/>
      <c r="AR13" s="183"/>
      <c r="AS13" s="183"/>
      <c r="AU13" s="34">
        <f t="shared" si="2"/>
        <v>0</v>
      </c>
      <c r="AV13" s="34">
        <f t="shared" si="3"/>
        <v>0</v>
      </c>
      <c r="AW13" s="34">
        <f t="shared" si="4"/>
        <v>0</v>
      </c>
    </row>
    <row r="14" spans="1:49" ht="15" customHeight="1" x14ac:dyDescent="0.35">
      <c r="A14" s="71"/>
      <c r="B14" s="12" t="s">
        <v>72</v>
      </c>
      <c r="C14" s="13" t="s">
        <v>28</v>
      </c>
      <c r="D14" s="7"/>
      <c r="E14" s="8"/>
      <c r="F14" s="8"/>
      <c r="G14" s="76"/>
      <c r="H14" s="56"/>
      <c r="I14" s="56"/>
      <c r="J14" s="187"/>
      <c r="K14" s="187"/>
      <c r="L14" s="187"/>
      <c r="M14" s="187"/>
      <c r="N14" s="187"/>
      <c r="O14" s="183"/>
      <c r="P14" s="183"/>
      <c r="Q14" s="183"/>
      <c r="R14" s="183"/>
      <c r="S14" s="183"/>
      <c r="T14" s="187"/>
      <c r="U14" s="187"/>
      <c r="V14" s="187"/>
      <c r="W14" s="183"/>
      <c r="X14" s="183"/>
      <c r="Y14" s="183"/>
      <c r="Z14" s="183"/>
      <c r="AA14" s="183"/>
      <c r="AB14" s="183"/>
      <c r="AC14" s="183"/>
      <c r="AD14" s="183"/>
      <c r="AE14" s="183"/>
      <c r="AF14" s="187"/>
      <c r="AG14" s="187"/>
      <c r="AH14" s="183"/>
      <c r="AI14" s="183"/>
      <c r="AJ14" s="183"/>
      <c r="AK14" s="183"/>
      <c r="AL14" s="183"/>
      <c r="AM14" s="183"/>
      <c r="AN14" s="183"/>
      <c r="AO14" s="183"/>
      <c r="AP14" s="183"/>
      <c r="AQ14" s="183"/>
      <c r="AR14" s="183"/>
      <c r="AS14" s="183"/>
      <c r="AU14" s="34">
        <f t="shared" si="2"/>
        <v>0</v>
      </c>
      <c r="AV14" s="34">
        <f t="shared" si="3"/>
        <v>0</v>
      </c>
      <c r="AW14" s="34">
        <f t="shared" si="4"/>
        <v>0</v>
      </c>
    </row>
    <row r="15" spans="1:49" ht="15" customHeight="1" x14ac:dyDescent="0.35">
      <c r="A15" s="71"/>
      <c r="B15" s="12" t="s">
        <v>73</v>
      </c>
      <c r="C15" s="14" t="s">
        <v>29</v>
      </c>
      <c r="D15" s="7"/>
      <c r="E15" s="8"/>
      <c r="F15" s="8"/>
      <c r="G15" s="76"/>
      <c r="H15" s="56"/>
      <c r="I15" s="56"/>
      <c r="J15" s="187"/>
      <c r="K15" s="187"/>
      <c r="L15" s="187"/>
      <c r="M15" s="187"/>
      <c r="N15" s="187"/>
      <c r="O15" s="183"/>
      <c r="P15" s="183"/>
      <c r="Q15" s="183"/>
      <c r="R15" s="183"/>
      <c r="S15" s="183"/>
      <c r="T15" s="187"/>
      <c r="U15" s="187"/>
      <c r="V15" s="187"/>
      <c r="W15" s="187"/>
      <c r="X15" s="183"/>
      <c r="Y15" s="183"/>
      <c r="Z15" s="183"/>
      <c r="AA15" s="183"/>
      <c r="AB15" s="183"/>
      <c r="AC15" s="183"/>
      <c r="AD15" s="183"/>
      <c r="AE15" s="183"/>
      <c r="AF15" s="187"/>
      <c r="AG15" s="187"/>
      <c r="AH15" s="187"/>
      <c r="AI15" s="183"/>
      <c r="AJ15" s="183"/>
      <c r="AK15" s="183"/>
      <c r="AL15" s="183"/>
      <c r="AM15" s="183"/>
      <c r="AN15" s="183"/>
      <c r="AO15" s="183"/>
      <c r="AP15" s="183"/>
      <c r="AQ15" s="183"/>
      <c r="AR15" s="183"/>
      <c r="AS15" s="183"/>
      <c r="AU15" s="34">
        <f t="shared" si="2"/>
        <v>0</v>
      </c>
      <c r="AV15" s="34">
        <f t="shared" si="3"/>
        <v>0</v>
      </c>
      <c r="AW15" s="34">
        <f t="shared" si="4"/>
        <v>0</v>
      </c>
    </row>
    <row r="16" spans="1:49" ht="15" customHeight="1" x14ac:dyDescent="0.35">
      <c r="A16" s="6"/>
      <c r="B16" s="12" t="s">
        <v>74</v>
      </c>
      <c r="C16" s="14" t="s">
        <v>30</v>
      </c>
      <c r="D16" s="7"/>
      <c r="E16" s="8"/>
      <c r="F16" s="8"/>
      <c r="G16" s="76"/>
      <c r="H16" s="56"/>
      <c r="I16" s="56"/>
      <c r="J16" s="183"/>
      <c r="K16" s="183"/>
      <c r="L16" s="187"/>
      <c r="M16" s="187"/>
      <c r="N16" s="183"/>
      <c r="O16" s="183"/>
      <c r="P16" s="183"/>
      <c r="Q16" s="183"/>
      <c r="R16" s="183"/>
      <c r="S16" s="183"/>
      <c r="T16" s="187"/>
      <c r="U16" s="187"/>
      <c r="V16" s="187"/>
      <c r="W16" s="183"/>
      <c r="X16" s="183"/>
      <c r="Y16" s="183"/>
      <c r="Z16" s="183"/>
      <c r="AA16" s="183"/>
      <c r="AB16" s="183"/>
      <c r="AC16" s="183"/>
      <c r="AD16" s="183"/>
      <c r="AE16" s="183"/>
      <c r="AF16" s="187"/>
      <c r="AG16" s="187"/>
      <c r="AH16" s="187"/>
      <c r="AI16" s="183"/>
      <c r="AJ16" s="183"/>
      <c r="AK16" s="183"/>
      <c r="AL16" s="183"/>
      <c r="AM16" s="183"/>
      <c r="AN16" s="183"/>
      <c r="AO16" s="183"/>
      <c r="AP16" s="183"/>
      <c r="AQ16" s="183"/>
      <c r="AR16" s="183"/>
      <c r="AS16" s="183"/>
      <c r="AU16" s="34">
        <f t="shared" si="2"/>
        <v>0</v>
      </c>
      <c r="AV16" s="34">
        <f t="shared" si="3"/>
        <v>0</v>
      </c>
      <c r="AW16" s="34">
        <f t="shared" si="4"/>
        <v>0</v>
      </c>
    </row>
    <row r="17" spans="1:49" ht="15" customHeight="1" x14ac:dyDescent="0.35">
      <c r="A17" s="6"/>
      <c r="B17" s="12" t="s">
        <v>75</v>
      </c>
      <c r="C17" s="14" t="s">
        <v>31</v>
      </c>
      <c r="D17" s="7"/>
      <c r="E17" s="8"/>
      <c r="F17" s="8"/>
      <c r="G17" s="76"/>
      <c r="H17" s="56"/>
      <c r="I17" s="56"/>
      <c r="J17" s="183"/>
      <c r="K17" s="183"/>
      <c r="L17" s="187"/>
      <c r="M17" s="187"/>
      <c r="N17" s="187"/>
      <c r="O17" s="183"/>
      <c r="P17" s="183"/>
      <c r="Q17" s="183"/>
      <c r="R17" s="183"/>
      <c r="S17" s="183"/>
      <c r="T17" s="187"/>
      <c r="U17" s="187"/>
      <c r="V17" s="187"/>
      <c r="W17" s="183"/>
      <c r="X17" s="183"/>
      <c r="Y17" s="183"/>
      <c r="Z17" s="183"/>
      <c r="AA17" s="183"/>
      <c r="AB17" s="183"/>
      <c r="AC17" s="183"/>
      <c r="AD17" s="183"/>
      <c r="AE17" s="183"/>
      <c r="AF17" s="187"/>
      <c r="AG17" s="187"/>
      <c r="AH17" s="187"/>
      <c r="AI17" s="183"/>
      <c r="AJ17" s="183"/>
      <c r="AK17" s="183"/>
      <c r="AL17" s="183"/>
      <c r="AM17" s="183"/>
      <c r="AN17" s="183"/>
      <c r="AO17" s="183"/>
      <c r="AP17" s="183"/>
      <c r="AQ17" s="183"/>
      <c r="AR17" s="183"/>
      <c r="AS17" s="183"/>
      <c r="AU17" s="34">
        <f t="shared" si="2"/>
        <v>0</v>
      </c>
      <c r="AV17" s="34">
        <f t="shared" si="3"/>
        <v>0</v>
      </c>
      <c r="AW17" s="34">
        <f t="shared" si="4"/>
        <v>0</v>
      </c>
    </row>
    <row r="18" spans="1:49" ht="15" customHeight="1" x14ac:dyDescent="0.35">
      <c r="A18" s="6"/>
      <c r="B18" s="12" t="s">
        <v>76</v>
      </c>
      <c r="C18" s="13" t="s">
        <v>32</v>
      </c>
      <c r="D18" s="7"/>
      <c r="E18" s="8"/>
      <c r="F18" s="8"/>
      <c r="G18" s="76"/>
      <c r="H18" s="56"/>
      <c r="I18" s="56"/>
      <c r="J18" s="183"/>
      <c r="K18" s="183"/>
      <c r="L18" s="181"/>
      <c r="M18" s="181"/>
      <c r="N18" s="183"/>
      <c r="O18" s="183"/>
      <c r="P18" s="183"/>
      <c r="Q18" s="183"/>
      <c r="R18" s="183"/>
      <c r="S18" s="183"/>
      <c r="T18" s="181"/>
      <c r="U18" s="181"/>
      <c r="V18" s="181"/>
      <c r="W18" s="183"/>
      <c r="X18" s="183"/>
      <c r="Y18" s="183"/>
      <c r="Z18" s="183"/>
      <c r="AA18" s="183"/>
      <c r="AB18" s="183"/>
      <c r="AC18" s="183"/>
      <c r="AD18" s="183"/>
      <c r="AE18" s="183"/>
      <c r="AF18" s="181"/>
      <c r="AG18" s="181"/>
      <c r="AH18" s="181"/>
      <c r="AI18" s="183"/>
      <c r="AJ18" s="183"/>
      <c r="AK18" s="183"/>
      <c r="AL18" s="183"/>
      <c r="AM18" s="183"/>
      <c r="AN18" s="183"/>
      <c r="AO18" s="183"/>
      <c r="AP18" s="183"/>
      <c r="AQ18" s="183"/>
      <c r="AR18" s="183"/>
      <c r="AS18" s="183"/>
      <c r="AU18" s="34">
        <f t="shared" si="2"/>
        <v>0</v>
      </c>
      <c r="AV18" s="34">
        <f t="shared" si="3"/>
        <v>0</v>
      </c>
      <c r="AW18" s="34">
        <f t="shared" si="4"/>
        <v>0</v>
      </c>
    </row>
    <row r="19" spans="1:49" ht="15" customHeight="1" x14ac:dyDescent="0.35">
      <c r="A19" s="6"/>
      <c r="B19" s="12" t="s">
        <v>77</v>
      </c>
      <c r="C19" s="13" t="s">
        <v>33</v>
      </c>
      <c r="D19" s="7"/>
      <c r="E19" s="8"/>
      <c r="F19" s="8"/>
      <c r="G19" s="76"/>
      <c r="H19" s="56"/>
      <c r="I19" s="56"/>
      <c r="J19" s="183"/>
      <c r="K19" s="183"/>
      <c r="L19" s="181"/>
      <c r="M19" s="181"/>
      <c r="N19" s="183"/>
      <c r="O19" s="183"/>
      <c r="P19" s="183"/>
      <c r="Q19" s="183"/>
      <c r="R19" s="183"/>
      <c r="S19" s="183"/>
      <c r="T19" s="183"/>
      <c r="U19" s="182"/>
      <c r="V19" s="182"/>
      <c r="W19" s="183"/>
      <c r="X19" s="183"/>
      <c r="Y19" s="183"/>
      <c r="Z19" s="183"/>
      <c r="AA19" s="183"/>
      <c r="AB19" s="183"/>
      <c r="AC19" s="183"/>
      <c r="AD19" s="183"/>
      <c r="AE19" s="183"/>
      <c r="AF19" s="183"/>
      <c r="AG19" s="182"/>
      <c r="AH19" s="183"/>
      <c r="AI19" s="183"/>
      <c r="AJ19" s="183"/>
      <c r="AK19" s="183"/>
      <c r="AL19" s="183"/>
      <c r="AM19" s="183"/>
      <c r="AN19" s="183"/>
      <c r="AO19" s="183"/>
      <c r="AP19" s="183"/>
      <c r="AQ19" s="183"/>
      <c r="AR19" s="183"/>
      <c r="AS19" s="183"/>
      <c r="AU19" s="34">
        <f t="shared" si="2"/>
        <v>0</v>
      </c>
      <c r="AV19" s="34">
        <f t="shared" si="3"/>
        <v>0</v>
      </c>
      <c r="AW19" s="34">
        <f t="shared" si="4"/>
        <v>0</v>
      </c>
    </row>
    <row r="20" spans="1:49" ht="15" customHeight="1" x14ac:dyDescent="0.35">
      <c r="A20" s="18" t="s">
        <v>18</v>
      </c>
      <c r="B20" s="18" t="s">
        <v>1</v>
      </c>
      <c r="C20" s="18"/>
      <c r="D20" s="190">
        <v>24</v>
      </c>
      <c r="E20" s="190">
        <v>129.5</v>
      </c>
      <c r="F20" s="190">
        <v>4</v>
      </c>
      <c r="G20" s="73">
        <f>SUM(D20:F20)</f>
        <v>157.5</v>
      </c>
      <c r="H20" s="78">
        <f>SUM(J20:AS20)/7.5</f>
        <v>0</v>
      </c>
      <c r="I20" s="112">
        <f>H20/G20</f>
        <v>0</v>
      </c>
      <c r="J20" s="47">
        <f t="shared" ref="J20:AS20" si="5">SUM(J21:J31)</f>
        <v>0</v>
      </c>
      <c r="K20" s="47">
        <f t="shared" si="5"/>
        <v>0</v>
      </c>
      <c r="L20" s="47">
        <f t="shared" si="5"/>
        <v>0</v>
      </c>
      <c r="M20" s="47">
        <f t="shared" si="5"/>
        <v>0</v>
      </c>
      <c r="N20" s="47">
        <f t="shared" si="5"/>
        <v>0</v>
      </c>
      <c r="O20" s="47">
        <f t="shared" si="5"/>
        <v>0</v>
      </c>
      <c r="P20" s="47">
        <f t="shared" si="5"/>
        <v>0</v>
      </c>
      <c r="Q20" s="47">
        <f t="shared" si="5"/>
        <v>0</v>
      </c>
      <c r="R20" s="47">
        <f t="shared" si="5"/>
        <v>0</v>
      </c>
      <c r="S20" s="47">
        <f t="shared" si="5"/>
        <v>0</v>
      </c>
      <c r="T20" s="47">
        <f t="shared" si="5"/>
        <v>0</v>
      </c>
      <c r="U20" s="47">
        <f t="shared" si="5"/>
        <v>0</v>
      </c>
      <c r="V20" s="47">
        <f t="shared" si="5"/>
        <v>0</v>
      </c>
      <c r="W20" s="47">
        <f t="shared" si="5"/>
        <v>0</v>
      </c>
      <c r="X20" s="47">
        <f t="shared" si="5"/>
        <v>0</v>
      </c>
      <c r="Y20" s="47">
        <f t="shared" si="5"/>
        <v>0</v>
      </c>
      <c r="Z20" s="47">
        <f t="shared" si="5"/>
        <v>0</v>
      </c>
      <c r="AA20" s="47">
        <f t="shared" si="5"/>
        <v>0</v>
      </c>
      <c r="AB20" s="47">
        <f t="shared" si="5"/>
        <v>0</v>
      </c>
      <c r="AC20" s="47">
        <f t="shared" si="5"/>
        <v>0</v>
      </c>
      <c r="AD20" s="47">
        <f t="shared" si="5"/>
        <v>0</v>
      </c>
      <c r="AE20" s="47">
        <f t="shared" si="5"/>
        <v>0</v>
      </c>
      <c r="AF20" s="47">
        <f t="shared" si="5"/>
        <v>0</v>
      </c>
      <c r="AG20" s="47">
        <f t="shared" si="5"/>
        <v>0</v>
      </c>
      <c r="AH20" s="47">
        <f t="shared" si="5"/>
        <v>0</v>
      </c>
      <c r="AI20" s="47">
        <f t="shared" si="5"/>
        <v>0</v>
      </c>
      <c r="AJ20" s="47">
        <f t="shared" si="5"/>
        <v>0</v>
      </c>
      <c r="AK20" s="47">
        <f t="shared" si="5"/>
        <v>0</v>
      </c>
      <c r="AL20" s="47">
        <f t="shared" si="5"/>
        <v>0</v>
      </c>
      <c r="AM20" s="47">
        <f t="shared" si="5"/>
        <v>0</v>
      </c>
      <c r="AN20" s="47">
        <f t="shared" si="5"/>
        <v>0</v>
      </c>
      <c r="AO20" s="47">
        <f t="shared" si="5"/>
        <v>0</v>
      </c>
      <c r="AP20" s="47">
        <f t="shared" si="5"/>
        <v>0</v>
      </c>
      <c r="AQ20" s="47">
        <f t="shared" si="5"/>
        <v>0</v>
      </c>
      <c r="AR20" s="47">
        <f t="shared" si="5"/>
        <v>0</v>
      </c>
      <c r="AS20" s="47">
        <f t="shared" si="5"/>
        <v>0</v>
      </c>
      <c r="AU20" s="47">
        <f t="shared" si="2"/>
        <v>0</v>
      </c>
      <c r="AV20" s="47">
        <f t="shared" si="3"/>
        <v>0</v>
      </c>
      <c r="AW20" s="47">
        <f t="shared" si="4"/>
        <v>0</v>
      </c>
    </row>
    <row r="21" spans="1:49" ht="15" customHeight="1" x14ac:dyDescent="0.3">
      <c r="A21" s="9"/>
      <c r="B21" s="12" t="s">
        <v>78</v>
      </c>
      <c r="C21" s="13" t="s">
        <v>34</v>
      </c>
      <c r="D21" s="7"/>
      <c r="E21" s="122" t="s">
        <v>148</v>
      </c>
      <c r="F21" s="109"/>
      <c r="G21" s="110">
        <f>G20/G$3</f>
        <v>0.49763033175355448</v>
      </c>
      <c r="H21" s="111" t="e">
        <f>H20/H$3</f>
        <v>#DIV/0!</v>
      </c>
      <c r="I21" s="56"/>
      <c r="J21" s="181"/>
      <c r="K21" s="181"/>
      <c r="L21" s="181"/>
      <c r="M21" s="181"/>
      <c r="N21" s="181"/>
      <c r="O21" s="181"/>
      <c r="P21" s="181"/>
      <c r="Q21" s="181"/>
      <c r="R21" s="182"/>
      <c r="S21" s="182"/>
      <c r="T21" s="181"/>
      <c r="U21" s="181"/>
      <c r="V21" s="181"/>
      <c r="W21" s="181"/>
      <c r="X21" s="181"/>
      <c r="Y21" s="181"/>
      <c r="Z21" s="181"/>
      <c r="AA21" s="181"/>
      <c r="AB21" s="181"/>
      <c r="AC21" s="181"/>
      <c r="AD21" s="182"/>
      <c r="AE21" s="182"/>
      <c r="AF21" s="181"/>
      <c r="AG21" s="181"/>
      <c r="AH21" s="181"/>
      <c r="AI21" s="181"/>
      <c r="AJ21" s="181"/>
      <c r="AK21" s="181"/>
      <c r="AL21" s="181"/>
      <c r="AM21" s="181"/>
      <c r="AN21" s="181"/>
      <c r="AO21" s="181"/>
      <c r="AP21" s="182"/>
      <c r="AQ21" s="182"/>
      <c r="AR21" s="181"/>
      <c r="AS21" s="181"/>
      <c r="AU21" s="132">
        <f t="shared" si="2"/>
        <v>0</v>
      </c>
      <c r="AV21" s="132">
        <f t="shared" si="3"/>
        <v>0</v>
      </c>
      <c r="AW21" s="132">
        <f t="shared" si="4"/>
        <v>0</v>
      </c>
    </row>
    <row r="22" spans="1:49" ht="15" customHeight="1" x14ac:dyDescent="0.35">
      <c r="A22" s="9"/>
      <c r="B22" s="12" t="s">
        <v>79</v>
      </c>
      <c r="C22" s="13" t="s">
        <v>51</v>
      </c>
      <c r="D22" s="7"/>
      <c r="E22" s="8"/>
      <c r="F22" s="8"/>
      <c r="G22" s="76"/>
      <c r="H22" s="56"/>
      <c r="I22" s="56"/>
      <c r="J22" s="181"/>
      <c r="K22" s="181"/>
      <c r="L22" s="181"/>
      <c r="M22" s="181"/>
      <c r="N22" s="181"/>
      <c r="O22" s="181"/>
      <c r="P22" s="181"/>
      <c r="Q22" s="181"/>
      <c r="R22" s="182"/>
      <c r="S22" s="182"/>
      <c r="T22" s="181"/>
      <c r="U22" s="181"/>
      <c r="V22" s="181"/>
      <c r="W22" s="181"/>
      <c r="X22" s="181"/>
      <c r="Y22" s="181"/>
      <c r="Z22" s="181"/>
      <c r="AA22" s="181"/>
      <c r="AB22" s="181"/>
      <c r="AC22" s="181"/>
      <c r="AD22" s="182"/>
      <c r="AE22" s="182"/>
      <c r="AF22" s="181"/>
      <c r="AG22" s="181"/>
      <c r="AH22" s="181"/>
      <c r="AI22" s="181"/>
      <c r="AJ22" s="181"/>
      <c r="AK22" s="181"/>
      <c r="AL22" s="181"/>
      <c r="AM22" s="181"/>
      <c r="AN22" s="181"/>
      <c r="AO22" s="181"/>
      <c r="AP22" s="182"/>
      <c r="AQ22" s="182"/>
      <c r="AR22" s="181"/>
      <c r="AS22" s="181"/>
      <c r="AU22" s="132">
        <f t="shared" si="2"/>
        <v>0</v>
      </c>
      <c r="AV22" s="132">
        <f t="shared" si="3"/>
        <v>0</v>
      </c>
      <c r="AW22" s="132">
        <f t="shared" si="4"/>
        <v>0</v>
      </c>
    </row>
    <row r="23" spans="1:49" ht="15" customHeight="1" x14ac:dyDescent="0.35">
      <c r="A23" s="9"/>
      <c r="B23" s="12" t="s">
        <v>80</v>
      </c>
      <c r="C23" s="14" t="s">
        <v>50</v>
      </c>
      <c r="D23" s="7"/>
      <c r="E23" s="8"/>
      <c r="F23" s="8"/>
      <c r="G23" s="76"/>
      <c r="H23" s="56"/>
      <c r="I23" s="56"/>
      <c r="J23" s="187"/>
      <c r="K23" s="187"/>
      <c r="L23" s="181"/>
      <c r="M23" s="181"/>
      <c r="N23" s="187"/>
      <c r="O23" s="181"/>
      <c r="P23" s="181"/>
      <c r="Q23" s="187"/>
      <c r="R23" s="182"/>
      <c r="S23" s="182"/>
      <c r="T23" s="187"/>
      <c r="U23" s="181"/>
      <c r="V23" s="181"/>
      <c r="W23" s="187"/>
      <c r="X23" s="181"/>
      <c r="Y23" s="181"/>
      <c r="Z23" s="187"/>
      <c r="AA23" s="181"/>
      <c r="AB23" s="181"/>
      <c r="AC23" s="187"/>
      <c r="AD23" s="182"/>
      <c r="AE23" s="182"/>
      <c r="AF23" s="181"/>
      <c r="AG23" s="187"/>
      <c r="AH23" s="181"/>
      <c r="AI23" s="187"/>
      <c r="AJ23" s="181"/>
      <c r="AK23" s="181"/>
      <c r="AL23" s="187"/>
      <c r="AM23" s="181"/>
      <c r="AN23" s="181"/>
      <c r="AO23" s="187"/>
      <c r="AP23" s="182"/>
      <c r="AQ23" s="182"/>
      <c r="AR23" s="187"/>
      <c r="AS23" s="181"/>
      <c r="AU23" s="132">
        <f t="shared" si="2"/>
        <v>0</v>
      </c>
      <c r="AV23" s="132">
        <f t="shared" si="3"/>
        <v>0</v>
      </c>
      <c r="AW23" s="132">
        <f t="shared" si="4"/>
        <v>0</v>
      </c>
    </row>
    <row r="24" spans="1:49" ht="15" customHeight="1" x14ac:dyDescent="0.35">
      <c r="A24" s="9"/>
      <c r="B24" s="12" t="s">
        <v>81</v>
      </c>
      <c r="C24" s="14" t="s">
        <v>48</v>
      </c>
      <c r="D24" s="7"/>
      <c r="E24" s="8"/>
      <c r="F24" s="8"/>
      <c r="G24" s="76"/>
      <c r="H24" s="56"/>
      <c r="I24" s="56"/>
      <c r="J24" s="181"/>
      <c r="K24" s="181"/>
      <c r="L24" s="181"/>
      <c r="M24" s="181"/>
      <c r="N24" s="181"/>
      <c r="O24" s="181"/>
      <c r="P24" s="181"/>
      <c r="Q24" s="181"/>
      <c r="R24" s="182"/>
      <c r="S24" s="182"/>
      <c r="T24" s="181"/>
      <c r="U24" s="181"/>
      <c r="V24" s="181"/>
      <c r="W24" s="181"/>
      <c r="X24" s="181"/>
      <c r="Y24" s="181"/>
      <c r="Z24" s="181"/>
      <c r="AA24" s="181"/>
      <c r="AB24" s="181"/>
      <c r="AC24" s="181"/>
      <c r="AD24" s="182"/>
      <c r="AE24" s="182"/>
      <c r="AF24" s="181"/>
      <c r="AG24" s="181"/>
      <c r="AH24" s="181"/>
      <c r="AI24" s="181"/>
      <c r="AJ24" s="181"/>
      <c r="AK24" s="181"/>
      <c r="AL24" s="181"/>
      <c r="AM24" s="181"/>
      <c r="AN24" s="181"/>
      <c r="AO24" s="181"/>
      <c r="AP24" s="182"/>
      <c r="AQ24" s="182"/>
      <c r="AR24" s="181"/>
      <c r="AS24" s="181"/>
      <c r="AU24" s="132">
        <f t="shared" si="2"/>
        <v>0</v>
      </c>
      <c r="AV24" s="132">
        <f t="shared" si="3"/>
        <v>0</v>
      </c>
      <c r="AW24" s="132">
        <f t="shared" si="4"/>
        <v>0</v>
      </c>
    </row>
    <row r="25" spans="1:49" ht="15" customHeight="1" x14ac:dyDescent="0.35">
      <c r="A25" s="9"/>
      <c r="B25" s="12" t="s">
        <v>82</v>
      </c>
      <c r="C25" s="14" t="s">
        <v>43</v>
      </c>
      <c r="D25" s="7"/>
      <c r="E25" s="8"/>
      <c r="F25" s="8"/>
      <c r="G25" s="76"/>
      <c r="H25" s="56"/>
      <c r="I25" s="56"/>
      <c r="J25" s="187"/>
      <c r="K25" s="187"/>
      <c r="L25" s="181"/>
      <c r="M25" s="181"/>
      <c r="N25" s="187"/>
      <c r="O25" s="181"/>
      <c r="P25" s="181"/>
      <c r="Q25" s="187"/>
      <c r="R25" s="182"/>
      <c r="S25" s="182"/>
      <c r="T25" s="187"/>
      <c r="U25" s="181"/>
      <c r="V25" s="181"/>
      <c r="W25" s="187"/>
      <c r="X25" s="181"/>
      <c r="Y25" s="181"/>
      <c r="Z25" s="187"/>
      <c r="AA25" s="181"/>
      <c r="AB25" s="181"/>
      <c r="AC25" s="187"/>
      <c r="AD25" s="182"/>
      <c r="AE25" s="182"/>
      <c r="AF25" s="181"/>
      <c r="AG25" s="187"/>
      <c r="AH25" s="181"/>
      <c r="AI25" s="187"/>
      <c r="AJ25" s="181"/>
      <c r="AK25" s="181"/>
      <c r="AL25" s="187"/>
      <c r="AM25" s="181"/>
      <c r="AN25" s="181"/>
      <c r="AO25" s="187"/>
      <c r="AP25" s="182"/>
      <c r="AQ25" s="182"/>
      <c r="AR25" s="187"/>
      <c r="AS25" s="181"/>
      <c r="AU25" s="132">
        <f t="shared" si="2"/>
        <v>0</v>
      </c>
      <c r="AV25" s="132">
        <f t="shared" si="3"/>
        <v>0</v>
      </c>
      <c r="AW25" s="132">
        <f t="shared" si="4"/>
        <v>0</v>
      </c>
    </row>
    <row r="26" spans="1:49" ht="15" customHeight="1" x14ac:dyDescent="0.35">
      <c r="A26" s="9"/>
      <c r="B26" s="12" t="s">
        <v>83</v>
      </c>
      <c r="C26" s="14" t="s">
        <v>49</v>
      </c>
      <c r="D26" s="7"/>
      <c r="E26" s="8"/>
      <c r="F26" s="8"/>
      <c r="G26" s="76"/>
      <c r="H26" s="56"/>
      <c r="I26" s="56"/>
      <c r="J26" s="181"/>
      <c r="K26" s="181"/>
      <c r="L26" s="181"/>
      <c r="M26" s="181"/>
      <c r="N26" s="181"/>
      <c r="O26" s="181"/>
      <c r="P26" s="181"/>
      <c r="Q26" s="181"/>
      <c r="R26" s="182"/>
      <c r="S26" s="182"/>
      <c r="T26" s="181"/>
      <c r="U26" s="181"/>
      <c r="V26" s="181"/>
      <c r="W26" s="181"/>
      <c r="X26" s="181"/>
      <c r="Y26" s="181"/>
      <c r="Z26" s="181"/>
      <c r="AA26" s="181"/>
      <c r="AB26" s="181"/>
      <c r="AC26" s="181"/>
      <c r="AD26" s="182"/>
      <c r="AE26" s="182"/>
      <c r="AF26" s="181"/>
      <c r="AG26" s="181"/>
      <c r="AH26" s="181"/>
      <c r="AI26" s="181"/>
      <c r="AJ26" s="181"/>
      <c r="AK26" s="181"/>
      <c r="AL26" s="181"/>
      <c r="AM26" s="181"/>
      <c r="AN26" s="181"/>
      <c r="AO26" s="181"/>
      <c r="AP26" s="182"/>
      <c r="AQ26" s="182"/>
      <c r="AR26" s="181"/>
      <c r="AS26" s="181"/>
      <c r="AU26" s="132">
        <f t="shared" si="2"/>
        <v>0</v>
      </c>
      <c r="AV26" s="132">
        <f t="shared" si="3"/>
        <v>0</v>
      </c>
      <c r="AW26" s="132">
        <f t="shared" si="4"/>
        <v>0</v>
      </c>
    </row>
    <row r="27" spans="1:49" ht="15" customHeight="1" x14ac:dyDescent="0.35">
      <c r="A27" s="9"/>
      <c r="B27" s="58" t="s">
        <v>84</v>
      </c>
      <c r="C27" s="67" t="s">
        <v>46</v>
      </c>
      <c r="D27" s="60"/>
      <c r="E27" s="61"/>
      <c r="F27" s="61"/>
      <c r="G27" s="77"/>
      <c r="H27" s="62"/>
      <c r="I27" s="62"/>
      <c r="J27" s="184"/>
      <c r="K27" s="184"/>
      <c r="L27" s="184"/>
      <c r="M27" s="184"/>
      <c r="N27" s="184"/>
      <c r="O27" s="184"/>
      <c r="P27" s="184"/>
      <c r="Q27" s="184"/>
      <c r="R27" s="185"/>
      <c r="S27" s="185"/>
      <c r="T27" s="184"/>
      <c r="U27" s="184"/>
      <c r="V27" s="184"/>
      <c r="W27" s="184"/>
      <c r="X27" s="184"/>
      <c r="Y27" s="184"/>
      <c r="Z27" s="184"/>
      <c r="AA27" s="184"/>
      <c r="AB27" s="184"/>
      <c r="AC27" s="184"/>
      <c r="AD27" s="185"/>
      <c r="AE27" s="185"/>
      <c r="AF27" s="184"/>
      <c r="AG27" s="184"/>
      <c r="AH27" s="184"/>
      <c r="AI27" s="184"/>
      <c r="AJ27" s="184"/>
      <c r="AK27" s="184"/>
      <c r="AL27" s="184"/>
      <c r="AM27" s="184"/>
      <c r="AN27" s="184"/>
      <c r="AO27" s="184"/>
      <c r="AP27" s="185"/>
      <c r="AQ27" s="185"/>
      <c r="AR27" s="184"/>
      <c r="AS27" s="184"/>
      <c r="AU27" s="132">
        <f t="shared" si="2"/>
        <v>0</v>
      </c>
      <c r="AV27" s="132">
        <f t="shared" si="3"/>
        <v>0</v>
      </c>
      <c r="AW27" s="132">
        <f t="shared" si="4"/>
        <v>0</v>
      </c>
    </row>
    <row r="28" spans="1:49" ht="15" customHeight="1" x14ac:dyDescent="0.35">
      <c r="A28" s="9"/>
      <c r="B28" s="12" t="s">
        <v>85</v>
      </c>
      <c r="C28" s="14" t="s">
        <v>35</v>
      </c>
      <c r="D28" s="7"/>
      <c r="E28" s="8"/>
      <c r="F28" s="8"/>
      <c r="G28" s="76"/>
      <c r="H28" s="56"/>
      <c r="I28" s="56"/>
      <c r="J28" s="181"/>
      <c r="K28" s="181"/>
      <c r="L28" s="181"/>
      <c r="M28" s="181"/>
      <c r="N28" s="181"/>
      <c r="O28" s="181"/>
      <c r="P28" s="181"/>
      <c r="Q28" s="181"/>
      <c r="R28" s="182"/>
      <c r="S28" s="182"/>
      <c r="T28" s="181"/>
      <c r="U28" s="181"/>
      <c r="V28" s="181"/>
      <c r="W28" s="181"/>
      <c r="X28" s="181"/>
      <c r="Y28" s="181"/>
      <c r="Z28" s="181"/>
      <c r="AA28" s="181"/>
      <c r="AB28" s="181"/>
      <c r="AC28" s="181"/>
      <c r="AD28" s="182"/>
      <c r="AE28" s="182"/>
      <c r="AF28" s="181"/>
      <c r="AG28" s="181"/>
      <c r="AH28" s="181"/>
      <c r="AI28" s="181"/>
      <c r="AJ28" s="181"/>
      <c r="AK28" s="181"/>
      <c r="AL28" s="181"/>
      <c r="AM28" s="181"/>
      <c r="AN28" s="181"/>
      <c r="AO28" s="181"/>
      <c r="AP28" s="182"/>
      <c r="AQ28" s="182"/>
      <c r="AR28" s="181"/>
      <c r="AS28" s="181"/>
      <c r="AU28" s="132">
        <f t="shared" si="2"/>
        <v>0</v>
      </c>
      <c r="AV28" s="132">
        <f t="shared" si="3"/>
        <v>0</v>
      </c>
      <c r="AW28" s="132">
        <f t="shared" si="4"/>
        <v>0</v>
      </c>
    </row>
    <row r="29" spans="1:49" ht="15" customHeight="1" x14ac:dyDescent="0.35">
      <c r="A29" s="9"/>
      <c r="B29" s="12" t="s">
        <v>86</v>
      </c>
      <c r="C29" s="14" t="s">
        <v>36</v>
      </c>
      <c r="D29" s="7"/>
      <c r="E29" s="8"/>
      <c r="F29" s="8"/>
      <c r="G29" s="76"/>
      <c r="H29" s="56"/>
      <c r="I29" s="56"/>
      <c r="J29" s="181"/>
      <c r="K29" s="181"/>
      <c r="L29" s="181"/>
      <c r="M29" s="181"/>
      <c r="N29" s="181"/>
      <c r="O29" s="181"/>
      <c r="P29" s="181"/>
      <c r="Q29" s="181"/>
      <c r="R29" s="182"/>
      <c r="S29" s="182"/>
      <c r="T29" s="181"/>
      <c r="U29" s="181"/>
      <c r="V29" s="181"/>
      <c r="W29" s="181"/>
      <c r="X29" s="181"/>
      <c r="Y29" s="181"/>
      <c r="Z29" s="181"/>
      <c r="AA29" s="181"/>
      <c r="AB29" s="181"/>
      <c r="AC29" s="181"/>
      <c r="AD29" s="182"/>
      <c r="AE29" s="182"/>
      <c r="AF29" s="181"/>
      <c r="AG29" s="181"/>
      <c r="AH29" s="181"/>
      <c r="AI29" s="181"/>
      <c r="AJ29" s="181"/>
      <c r="AK29" s="181"/>
      <c r="AL29" s="181"/>
      <c r="AM29" s="181"/>
      <c r="AN29" s="181"/>
      <c r="AO29" s="181"/>
      <c r="AP29" s="182"/>
      <c r="AQ29" s="182"/>
      <c r="AR29" s="181"/>
      <c r="AS29" s="181"/>
      <c r="AU29" s="132">
        <f t="shared" si="2"/>
        <v>0</v>
      </c>
      <c r="AV29" s="132">
        <f t="shared" si="3"/>
        <v>0</v>
      </c>
      <c r="AW29" s="132">
        <f t="shared" si="4"/>
        <v>0</v>
      </c>
    </row>
    <row r="30" spans="1:49" ht="15" customHeight="1" x14ac:dyDescent="0.35">
      <c r="A30" s="9"/>
      <c r="B30" s="12" t="s">
        <v>87</v>
      </c>
      <c r="C30" s="14" t="s">
        <v>44</v>
      </c>
      <c r="D30" s="7"/>
      <c r="E30" s="8"/>
      <c r="F30" s="8"/>
      <c r="G30" s="76"/>
      <c r="H30" s="56"/>
      <c r="I30" s="56"/>
      <c r="J30" s="181"/>
      <c r="K30" s="181"/>
      <c r="L30" s="181"/>
      <c r="M30" s="181"/>
      <c r="N30" s="181"/>
      <c r="O30" s="181"/>
      <c r="P30" s="181"/>
      <c r="Q30" s="181"/>
      <c r="R30" s="182"/>
      <c r="S30" s="182"/>
      <c r="T30" s="181"/>
      <c r="U30" s="181"/>
      <c r="V30" s="181"/>
      <c r="W30" s="187"/>
      <c r="X30" s="181"/>
      <c r="Y30" s="181"/>
      <c r="Z30" s="187"/>
      <c r="AA30" s="181"/>
      <c r="AB30" s="181"/>
      <c r="AC30" s="187"/>
      <c r="AD30" s="182"/>
      <c r="AE30" s="182"/>
      <c r="AF30" s="181"/>
      <c r="AG30" s="187"/>
      <c r="AH30" s="181"/>
      <c r="AI30" s="181"/>
      <c r="AJ30" s="181"/>
      <c r="AK30" s="181"/>
      <c r="AL30" s="181"/>
      <c r="AM30" s="181"/>
      <c r="AN30" s="181"/>
      <c r="AO30" s="181"/>
      <c r="AP30" s="182"/>
      <c r="AQ30" s="182"/>
      <c r="AR30" s="181"/>
      <c r="AS30" s="181"/>
      <c r="AU30" s="132">
        <f t="shared" si="2"/>
        <v>0</v>
      </c>
      <c r="AV30" s="132">
        <f t="shared" si="3"/>
        <v>0</v>
      </c>
      <c r="AW30" s="132">
        <f t="shared" si="4"/>
        <v>0</v>
      </c>
    </row>
    <row r="31" spans="1:49" ht="15" customHeight="1" x14ac:dyDescent="0.35">
      <c r="A31" s="9"/>
      <c r="B31" s="12" t="s">
        <v>88</v>
      </c>
      <c r="C31" s="14" t="s">
        <v>45</v>
      </c>
      <c r="D31" s="7"/>
      <c r="E31" s="8"/>
      <c r="F31" s="8"/>
      <c r="G31" s="76"/>
      <c r="H31" s="56"/>
      <c r="I31" s="56"/>
      <c r="J31" s="187"/>
      <c r="K31" s="187"/>
      <c r="L31" s="181"/>
      <c r="M31" s="181"/>
      <c r="N31" s="187"/>
      <c r="O31" s="181"/>
      <c r="P31" s="181"/>
      <c r="Q31" s="187"/>
      <c r="R31" s="182"/>
      <c r="S31" s="182"/>
      <c r="T31" s="187"/>
      <c r="U31" s="181"/>
      <c r="V31" s="181"/>
      <c r="W31" s="181"/>
      <c r="X31" s="181"/>
      <c r="Y31" s="181"/>
      <c r="Z31" s="181"/>
      <c r="AA31" s="181"/>
      <c r="AB31" s="181"/>
      <c r="AC31" s="181"/>
      <c r="AD31" s="182"/>
      <c r="AE31" s="182"/>
      <c r="AF31" s="181"/>
      <c r="AG31" s="181"/>
      <c r="AH31" s="181"/>
      <c r="AI31" s="187"/>
      <c r="AJ31" s="181"/>
      <c r="AK31" s="181"/>
      <c r="AL31" s="187"/>
      <c r="AM31" s="181"/>
      <c r="AN31" s="181"/>
      <c r="AO31" s="187"/>
      <c r="AP31" s="182"/>
      <c r="AQ31" s="182"/>
      <c r="AR31" s="187"/>
      <c r="AS31" s="181"/>
      <c r="AU31" s="132">
        <f t="shared" si="2"/>
        <v>0</v>
      </c>
      <c r="AV31" s="132">
        <f t="shared" si="3"/>
        <v>0</v>
      </c>
      <c r="AW31" s="132">
        <f t="shared" si="4"/>
        <v>0</v>
      </c>
    </row>
    <row r="32" spans="1:49" ht="15" customHeight="1" x14ac:dyDescent="0.35">
      <c r="A32" s="19" t="s">
        <v>19</v>
      </c>
      <c r="B32" s="19" t="s">
        <v>2</v>
      </c>
      <c r="C32" s="19"/>
      <c r="D32" s="191">
        <v>8</v>
      </c>
      <c r="E32" s="191">
        <v>17.5</v>
      </c>
      <c r="F32" s="191">
        <v>0</v>
      </c>
      <c r="G32" s="79">
        <f>SUM(D32:F32)</f>
        <v>25.5</v>
      </c>
      <c r="H32" s="80">
        <f>SUM(J32:AS32)/7.5</f>
        <v>0</v>
      </c>
      <c r="I32" s="113">
        <f>H32/G32</f>
        <v>0</v>
      </c>
      <c r="J32" s="48">
        <f t="shared" ref="J32:AS32" si="6">SUM(J33:J36)</f>
        <v>0</v>
      </c>
      <c r="K32" s="48">
        <f t="shared" si="6"/>
        <v>0</v>
      </c>
      <c r="L32" s="48">
        <f t="shared" si="6"/>
        <v>0</v>
      </c>
      <c r="M32" s="48">
        <f t="shared" si="6"/>
        <v>0</v>
      </c>
      <c r="N32" s="48">
        <f t="shared" si="6"/>
        <v>0</v>
      </c>
      <c r="O32" s="48">
        <f t="shared" si="6"/>
        <v>0</v>
      </c>
      <c r="P32" s="48">
        <f t="shared" si="6"/>
        <v>0</v>
      </c>
      <c r="Q32" s="48">
        <f t="shared" si="6"/>
        <v>0</v>
      </c>
      <c r="R32" s="48">
        <f t="shared" si="6"/>
        <v>0</v>
      </c>
      <c r="S32" s="48">
        <f t="shared" si="6"/>
        <v>0</v>
      </c>
      <c r="T32" s="48">
        <f t="shared" si="6"/>
        <v>0</v>
      </c>
      <c r="U32" s="48">
        <f t="shared" si="6"/>
        <v>0</v>
      </c>
      <c r="V32" s="48">
        <f t="shared" si="6"/>
        <v>0</v>
      </c>
      <c r="W32" s="48">
        <f t="shared" si="6"/>
        <v>0</v>
      </c>
      <c r="X32" s="48">
        <f t="shared" si="6"/>
        <v>0</v>
      </c>
      <c r="Y32" s="48">
        <f t="shared" si="6"/>
        <v>0</v>
      </c>
      <c r="Z32" s="48">
        <f t="shared" si="6"/>
        <v>0</v>
      </c>
      <c r="AA32" s="48">
        <f t="shared" si="6"/>
        <v>0</v>
      </c>
      <c r="AB32" s="48">
        <f t="shared" si="6"/>
        <v>0</v>
      </c>
      <c r="AC32" s="48">
        <f t="shared" si="6"/>
        <v>0</v>
      </c>
      <c r="AD32" s="48">
        <f t="shared" si="6"/>
        <v>0</v>
      </c>
      <c r="AE32" s="48">
        <f t="shared" si="6"/>
        <v>0</v>
      </c>
      <c r="AF32" s="48">
        <f t="shared" si="6"/>
        <v>0</v>
      </c>
      <c r="AG32" s="48">
        <f t="shared" si="6"/>
        <v>0</v>
      </c>
      <c r="AH32" s="48">
        <f t="shared" si="6"/>
        <v>0</v>
      </c>
      <c r="AI32" s="48">
        <f t="shared" si="6"/>
        <v>0</v>
      </c>
      <c r="AJ32" s="48">
        <f t="shared" si="6"/>
        <v>0</v>
      </c>
      <c r="AK32" s="48">
        <f t="shared" si="6"/>
        <v>0</v>
      </c>
      <c r="AL32" s="48">
        <f t="shared" si="6"/>
        <v>0</v>
      </c>
      <c r="AM32" s="48">
        <f t="shared" si="6"/>
        <v>0</v>
      </c>
      <c r="AN32" s="48">
        <f t="shared" si="6"/>
        <v>0</v>
      </c>
      <c r="AO32" s="48">
        <f t="shared" si="6"/>
        <v>0</v>
      </c>
      <c r="AP32" s="48">
        <f t="shared" si="6"/>
        <v>0</v>
      </c>
      <c r="AQ32" s="48">
        <f t="shared" si="6"/>
        <v>0</v>
      </c>
      <c r="AR32" s="48">
        <f t="shared" si="6"/>
        <v>0</v>
      </c>
      <c r="AS32" s="48">
        <f t="shared" si="6"/>
        <v>0</v>
      </c>
      <c r="AU32" s="48">
        <f t="shared" si="2"/>
        <v>0</v>
      </c>
      <c r="AV32" s="48">
        <f t="shared" si="3"/>
        <v>0</v>
      </c>
      <c r="AW32" s="48">
        <f t="shared" si="4"/>
        <v>0</v>
      </c>
    </row>
    <row r="33" spans="1:49" ht="15" customHeight="1" x14ac:dyDescent="0.3">
      <c r="A33" s="10"/>
      <c r="B33" s="12" t="s">
        <v>90</v>
      </c>
      <c r="C33" s="14" t="s">
        <v>89</v>
      </c>
      <c r="D33" s="7"/>
      <c r="E33" s="123" t="s">
        <v>148</v>
      </c>
      <c r="F33" s="106"/>
      <c r="G33" s="107">
        <f>G32/G$3</f>
        <v>8.0568720379146919E-2</v>
      </c>
      <c r="H33" s="108" t="e">
        <f>H32/H$3</f>
        <v>#DIV/0!</v>
      </c>
      <c r="I33" s="56"/>
      <c r="J33" s="187"/>
      <c r="K33" s="187"/>
      <c r="L33" s="183"/>
      <c r="M33" s="183"/>
      <c r="N33" s="183"/>
      <c r="O33" s="183"/>
      <c r="P33" s="183"/>
      <c r="Q33" s="183"/>
      <c r="R33" s="183"/>
      <c r="S33" s="183"/>
      <c r="T33" s="183"/>
      <c r="U33" s="183"/>
      <c r="V33" s="183"/>
      <c r="W33" s="183"/>
      <c r="X33" s="183"/>
      <c r="Y33" s="183"/>
      <c r="Z33" s="183"/>
      <c r="AA33" s="183"/>
      <c r="AB33" s="183"/>
      <c r="AC33" s="183"/>
      <c r="AD33" s="183"/>
      <c r="AE33" s="183"/>
      <c r="AF33" s="183"/>
      <c r="AG33" s="183"/>
      <c r="AH33" s="183"/>
      <c r="AI33" s="183"/>
      <c r="AJ33" s="183"/>
      <c r="AK33" s="183"/>
      <c r="AL33" s="183"/>
      <c r="AM33" s="183"/>
      <c r="AN33" s="183"/>
      <c r="AO33" s="183"/>
      <c r="AP33" s="183"/>
      <c r="AQ33" s="183"/>
      <c r="AR33" s="183"/>
      <c r="AS33" s="183"/>
      <c r="AU33" s="34">
        <f t="shared" si="2"/>
        <v>0</v>
      </c>
      <c r="AV33" s="34">
        <f t="shared" si="3"/>
        <v>0</v>
      </c>
      <c r="AW33" s="34">
        <f t="shared" si="4"/>
        <v>0</v>
      </c>
    </row>
    <row r="34" spans="1:49" ht="15" customHeight="1" x14ac:dyDescent="0.35">
      <c r="A34" s="10"/>
      <c r="B34" s="12" t="s">
        <v>91</v>
      </c>
      <c r="C34" s="14" t="s">
        <v>52</v>
      </c>
      <c r="D34" s="7"/>
      <c r="E34" s="8"/>
      <c r="F34" s="8"/>
      <c r="G34" s="76"/>
      <c r="H34" s="56"/>
      <c r="I34" s="56"/>
      <c r="J34" s="187"/>
      <c r="K34" s="187"/>
      <c r="L34" s="181"/>
      <c r="M34" s="183"/>
      <c r="N34" s="183"/>
      <c r="O34" s="183"/>
      <c r="P34" s="183"/>
      <c r="Q34" s="183"/>
      <c r="R34" s="183"/>
      <c r="S34" s="183"/>
      <c r="T34" s="183"/>
      <c r="U34" s="183"/>
      <c r="V34" s="187"/>
      <c r="W34" s="183"/>
      <c r="X34" s="183"/>
      <c r="Y34" s="183"/>
      <c r="Z34" s="183"/>
      <c r="AA34" s="183"/>
      <c r="AB34" s="183"/>
      <c r="AC34" s="183"/>
      <c r="AD34" s="183"/>
      <c r="AE34" s="183"/>
      <c r="AF34" s="183"/>
      <c r="AG34" s="183"/>
      <c r="AH34" s="187"/>
      <c r="AI34" s="183"/>
      <c r="AJ34" s="183"/>
      <c r="AK34" s="183"/>
      <c r="AL34" s="183"/>
      <c r="AM34" s="183"/>
      <c r="AN34" s="183"/>
      <c r="AO34" s="183"/>
      <c r="AP34" s="183"/>
      <c r="AQ34" s="183"/>
      <c r="AR34" s="183"/>
      <c r="AS34" s="183"/>
      <c r="AU34" s="34">
        <f t="shared" si="2"/>
        <v>0</v>
      </c>
      <c r="AV34" s="34">
        <f t="shared" si="3"/>
        <v>0</v>
      </c>
      <c r="AW34" s="34">
        <f t="shared" si="4"/>
        <v>0</v>
      </c>
    </row>
    <row r="35" spans="1:49" ht="15" customHeight="1" x14ac:dyDescent="0.35">
      <c r="A35" s="10"/>
      <c r="B35" s="12" t="s">
        <v>92</v>
      </c>
      <c r="C35" s="14" t="s">
        <v>47</v>
      </c>
      <c r="D35" s="7"/>
      <c r="E35" s="8"/>
      <c r="F35" s="8"/>
      <c r="G35" s="76"/>
      <c r="H35" s="56"/>
      <c r="I35" s="56"/>
      <c r="J35" s="183"/>
      <c r="K35" s="183"/>
      <c r="L35" s="183"/>
      <c r="M35" s="187"/>
      <c r="N35" s="187"/>
      <c r="O35" s="181"/>
      <c r="P35" s="181"/>
      <c r="Q35" s="183"/>
      <c r="R35" s="183"/>
      <c r="S35" s="183"/>
      <c r="T35" s="183"/>
      <c r="U35" s="183"/>
      <c r="V35" s="183"/>
      <c r="W35" s="183"/>
      <c r="X35" s="183"/>
      <c r="Y35" s="183"/>
      <c r="Z35" s="183"/>
      <c r="AA35" s="183"/>
      <c r="AB35" s="183"/>
      <c r="AC35" s="183"/>
      <c r="AD35" s="188"/>
      <c r="AE35" s="182"/>
      <c r="AF35" s="183"/>
      <c r="AG35" s="183"/>
      <c r="AH35" s="183"/>
      <c r="AI35" s="183"/>
      <c r="AJ35" s="183"/>
      <c r="AK35" s="183"/>
      <c r="AL35" s="183"/>
      <c r="AM35" s="183"/>
      <c r="AN35" s="183"/>
      <c r="AO35" s="183"/>
      <c r="AP35" s="183"/>
      <c r="AQ35" s="183"/>
      <c r="AR35" s="183"/>
      <c r="AS35" s="183"/>
      <c r="AU35" s="34">
        <f t="shared" si="2"/>
        <v>0</v>
      </c>
      <c r="AV35" s="34">
        <f t="shared" si="3"/>
        <v>0</v>
      </c>
      <c r="AW35" s="34">
        <f t="shared" si="4"/>
        <v>0</v>
      </c>
    </row>
    <row r="36" spans="1:49" ht="15" customHeight="1" x14ac:dyDescent="0.35">
      <c r="A36" s="10"/>
      <c r="B36" s="12" t="s">
        <v>93</v>
      </c>
      <c r="C36" s="14" t="s">
        <v>37</v>
      </c>
      <c r="D36" s="7"/>
      <c r="E36" s="8"/>
      <c r="F36" s="8"/>
      <c r="G36" s="76"/>
      <c r="H36" s="56"/>
      <c r="I36" s="56"/>
      <c r="J36" s="183"/>
      <c r="K36" s="183"/>
      <c r="L36" s="183"/>
      <c r="M36" s="183"/>
      <c r="N36" s="183"/>
      <c r="O36" s="183"/>
      <c r="P36" s="183"/>
      <c r="Q36" s="187"/>
      <c r="R36" s="182"/>
      <c r="S36" s="182"/>
      <c r="T36" s="181"/>
      <c r="U36" s="187"/>
      <c r="V36" s="187"/>
      <c r="W36" s="181"/>
      <c r="X36" s="181"/>
      <c r="Y36" s="187"/>
      <c r="Z36" s="181"/>
      <c r="AA36" s="181"/>
      <c r="AB36" s="181"/>
      <c r="AC36" s="187"/>
      <c r="AD36" s="182"/>
      <c r="AE36" s="182"/>
      <c r="AF36" s="181"/>
      <c r="AG36" s="194"/>
      <c r="AH36" s="187"/>
      <c r="AI36" s="181"/>
      <c r="AJ36" s="181"/>
      <c r="AK36" s="187"/>
      <c r="AL36" s="181"/>
      <c r="AM36" s="181"/>
      <c r="AN36" s="181"/>
      <c r="AO36" s="187"/>
      <c r="AP36" s="182"/>
      <c r="AQ36" s="182"/>
      <c r="AR36" s="181"/>
      <c r="AS36" s="181"/>
      <c r="AU36" s="132">
        <f t="shared" si="2"/>
        <v>0</v>
      </c>
      <c r="AV36" s="132">
        <f t="shared" si="3"/>
        <v>0</v>
      </c>
      <c r="AW36" s="132">
        <f t="shared" si="4"/>
        <v>0</v>
      </c>
    </row>
    <row r="37" spans="1:49" ht="15" customHeight="1" x14ac:dyDescent="0.35">
      <c r="A37" s="20" t="s">
        <v>20</v>
      </c>
      <c r="B37" s="21" t="s">
        <v>3</v>
      </c>
      <c r="C37" s="20"/>
      <c r="D37" s="192">
        <v>19</v>
      </c>
      <c r="E37" s="192">
        <v>43</v>
      </c>
      <c r="F37" s="192">
        <v>0</v>
      </c>
      <c r="G37" s="81">
        <f>SUM(D37:F37)</f>
        <v>62</v>
      </c>
      <c r="H37" s="82">
        <f>SUM(J37:AS37)/7.5</f>
        <v>0</v>
      </c>
      <c r="I37" s="114">
        <f>H37/G37</f>
        <v>0</v>
      </c>
      <c r="J37" s="49">
        <f t="shared" ref="J37:T37" si="7">SUM(J38:J42)</f>
        <v>0</v>
      </c>
      <c r="K37" s="49">
        <f t="shared" si="7"/>
        <v>0</v>
      </c>
      <c r="L37" s="49">
        <f t="shared" si="7"/>
        <v>0</v>
      </c>
      <c r="M37" s="49">
        <f t="shared" si="7"/>
        <v>0</v>
      </c>
      <c r="N37" s="49">
        <f t="shared" si="7"/>
        <v>0</v>
      </c>
      <c r="O37" s="49">
        <f t="shared" si="7"/>
        <v>0</v>
      </c>
      <c r="P37" s="49">
        <f t="shared" si="7"/>
        <v>0</v>
      </c>
      <c r="Q37" s="49">
        <f t="shared" si="7"/>
        <v>0</v>
      </c>
      <c r="R37" s="49">
        <f t="shared" si="7"/>
        <v>0</v>
      </c>
      <c r="S37" s="49">
        <f t="shared" si="7"/>
        <v>0</v>
      </c>
      <c r="T37" s="49">
        <f t="shared" si="7"/>
        <v>0</v>
      </c>
      <c r="U37" s="49">
        <f t="shared" ref="U37:AS37" si="8">SUM(U38:U42)</f>
        <v>0</v>
      </c>
      <c r="V37" s="49">
        <f t="shared" si="8"/>
        <v>0</v>
      </c>
      <c r="W37" s="49">
        <f t="shared" si="8"/>
        <v>0</v>
      </c>
      <c r="X37" s="49">
        <f t="shared" si="8"/>
        <v>0</v>
      </c>
      <c r="Y37" s="49">
        <f t="shared" si="8"/>
        <v>0</v>
      </c>
      <c r="Z37" s="49">
        <f t="shared" si="8"/>
        <v>0</v>
      </c>
      <c r="AA37" s="49">
        <f t="shared" si="8"/>
        <v>0</v>
      </c>
      <c r="AB37" s="49">
        <f t="shared" si="8"/>
        <v>0</v>
      </c>
      <c r="AC37" s="49">
        <f t="shared" si="8"/>
        <v>0</v>
      </c>
      <c r="AD37" s="49">
        <f t="shared" si="8"/>
        <v>0</v>
      </c>
      <c r="AE37" s="49">
        <f t="shared" si="8"/>
        <v>0</v>
      </c>
      <c r="AF37" s="49">
        <f t="shared" si="8"/>
        <v>0</v>
      </c>
      <c r="AG37" s="49">
        <f t="shared" si="8"/>
        <v>0</v>
      </c>
      <c r="AH37" s="49">
        <f t="shared" si="8"/>
        <v>0</v>
      </c>
      <c r="AI37" s="49">
        <f t="shared" si="8"/>
        <v>0</v>
      </c>
      <c r="AJ37" s="49">
        <f t="shared" si="8"/>
        <v>0</v>
      </c>
      <c r="AK37" s="49">
        <f t="shared" si="8"/>
        <v>0</v>
      </c>
      <c r="AL37" s="49">
        <f t="shared" si="8"/>
        <v>0</v>
      </c>
      <c r="AM37" s="49">
        <f t="shared" si="8"/>
        <v>0</v>
      </c>
      <c r="AN37" s="49">
        <f t="shared" si="8"/>
        <v>0</v>
      </c>
      <c r="AO37" s="49">
        <f t="shared" si="8"/>
        <v>0</v>
      </c>
      <c r="AP37" s="49">
        <f t="shared" si="8"/>
        <v>0</v>
      </c>
      <c r="AQ37" s="49">
        <f t="shared" si="8"/>
        <v>0</v>
      </c>
      <c r="AR37" s="49">
        <f t="shared" si="8"/>
        <v>0</v>
      </c>
      <c r="AS37" s="49">
        <f t="shared" si="8"/>
        <v>0</v>
      </c>
      <c r="AU37" s="49">
        <f t="shared" si="2"/>
        <v>0</v>
      </c>
      <c r="AV37" s="49">
        <f t="shared" si="3"/>
        <v>0</v>
      </c>
      <c r="AW37" s="49">
        <f t="shared" si="4"/>
        <v>0</v>
      </c>
    </row>
    <row r="38" spans="1:49" ht="15" customHeight="1" x14ac:dyDescent="0.3">
      <c r="A38" s="11"/>
      <c r="B38" s="12" t="s">
        <v>94</v>
      </c>
      <c r="C38" s="14" t="s">
        <v>61</v>
      </c>
      <c r="D38" s="3"/>
      <c r="E38" s="124" t="s">
        <v>148</v>
      </c>
      <c r="F38" s="115"/>
      <c r="G38" s="116">
        <f>G37/G$3</f>
        <v>0.19589257503949448</v>
      </c>
      <c r="H38" s="117" t="e">
        <f>H37/H$3</f>
        <v>#DIV/0!</v>
      </c>
      <c r="I38" s="56"/>
      <c r="J38" s="181"/>
      <c r="K38" s="181"/>
      <c r="L38" s="181"/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Y38" s="182"/>
      <c r="Z38" s="182"/>
      <c r="AA38" s="182"/>
      <c r="AB38" s="182"/>
      <c r="AC38" s="182"/>
      <c r="AD38" s="182"/>
      <c r="AE38" s="182"/>
      <c r="AF38" s="182"/>
      <c r="AG38" s="182"/>
      <c r="AH38" s="182"/>
      <c r="AI38" s="182"/>
      <c r="AJ38" s="182"/>
      <c r="AK38" s="182"/>
      <c r="AL38" s="182"/>
      <c r="AM38" s="182"/>
      <c r="AN38" s="182"/>
      <c r="AO38" s="182"/>
      <c r="AP38" s="182"/>
      <c r="AQ38" s="182"/>
      <c r="AR38" s="182"/>
      <c r="AS38" s="182"/>
      <c r="AU38" s="132">
        <f t="shared" si="2"/>
        <v>0</v>
      </c>
      <c r="AV38" s="132">
        <f t="shared" si="3"/>
        <v>0</v>
      </c>
      <c r="AW38" s="132">
        <f t="shared" si="4"/>
        <v>0</v>
      </c>
    </row>
    <row r="39" spans="1:49" ht="15" customHeight="1" x14ac:dyDescent="0.35">
      <c r="A39" s="11"/>
      <c r="B39" s="12" t="s">
        <v>95</v>
      </c>
      <c r="C39" s="14" t="s">
        <v>38</v>
      </c>
      <c r="D39" s="3"/>
      <c r="E39" s="8"/>
      <c r="F39" s="8"/>
      <c r="G39" s="76"/>
      <c r="H39" s="56"/>
      <c r="I39" s="56"/>
      <c r="J39" s="183"/>
      <c r="K39" s="183"/>
      <c r="L39" s="183"/>
      <c r="M39" s="183"/>
      <c r="N39" s="183"/>
      <c r="O39" s="187"/>
      <c r="P39" s="187"/>
      <c r="Q39" s="187"/>
      <c r="R39" s="187"/>
      <c r="S39" s="188"/>
      <c r="T39" s="188"/>
      <c r="U39" s="188"/>
      <c r="V39" s="188"/>
      <c r="W39" s="188"/>
      <c r="X39" s="188"/>
      <c r="Y39" s="188"/>
      <c r="Z39" s="188"/>
      <c r="AA39" s="188"/>
      <c r="AB39" s="188"/>
      <c r="AC39" s="188"/>
      <c r="AD39" s="188"/>
      <c r="AE39" s="188"/>
      <c r="AF39" s="188"/>
      <c r="AG39" s="188"/>
      <c r="AH39" s="188"/>
      <c r="AI39" s="188"/>
      <c r="AJ39" s="188"/>
      <c r="AK39" s="188"/>
      <c r="AL39" s="188"/>
      <c r="AM39" s="188"/>
      <c r="AN39" s="188"/>
      <c r="AO39" s="188"/>
      <c r="AP39" s="187"/>
      <c r="AQ39" s="187"/>
      <c r="AR39" s="187"/>
      <c r="AS39" s="187"/>
      <c r="AU39" s="132">
        <f t="shared" si="2"/>
        <v>0</v>
      </c>
      <c r="AV39" s="132">
        <f t="shared" si="3"/>
        <v>0</v>
      </c>
      <c r="AW39" s="132">
        <f t="shared" si="4"/>
        <v>0</v>
      </c>
    </row>
    <row r="40" spans="1:49" ht="15" customHeight="1" x14ac:dyDescent="0.35">
      <c r="A40" s="11"/>
      <c r="B40" s="12" t="s">
        <v>96</v>
      </c>
      <c r="C40" s="14" t="s">
        <v>39</v>
      </c>
      <c r="D40" s="3"/>
      <c r="E40" s="8"/>
      <c r="F40" s="8"/>
      <c r="G40" s="76"/>
      <c r="H40" s="56"/>
      <c r="I40" s="56"/>
      <c r="J40" s="183"/>
      <c r="K40" s="183"/>
      <c r="L40" s="183"/>
      <c r="M40" s="183"/>
      <c r="N40" s="183"/>
      <c r="O40" s="187"/>
      <c r="P40" s="187"/>
      <c r="Q40" s="187"/>
      <c r="R40" s="188"/>
      <c r="S40" s="188"/>
      <c r="T40" s="187"/>
      <c r="U40" s="187"/>
      <c r="V40" s="187"/>
      <c r="W40" s="187"/>
      <c r="X40" s="187"/>
      <c r="Y40" s="187"/>
      <c r="Z40" s="187"/>
      <c r="AA40" s="187"/>
      <c r="AB40" s="187"/>
      <c r="AC40" s="187"/>
      <c r="AD40" s="188"/>
      <c r="AE40" s="188"/>
      <c r="AF40" s="187"/>
      <c r="AG40" s="187"/>
      <c r="AH40" s="187"/>
      <c r="AI40" s="187"/>
      <c r="AJ40" s="187"/>
      <c r="AK40" s="187"/>
      <c r="AL40" s="187"/>
      <c r="AM40" s="187"/>
      <c r="AN40" s="187"/>
      <c r="AO40" s="187"/>
      <c r="AP40" s="188"/>
      <c r="AQ40" s="188"/>
      <c r="AR40" s="187"/>
      <c r="AS40" s="187"/>
      <c r="AU40" s="132">
        <f t="shared" si="2"/>
        <v>0</v>
      </c>
      <c r="AV40" s="132">
        <f t="shared" si="3"/>
        <v>0</v>
      </c>
      <c r="AW40" s="132">
        <f t="shared" si="4"/>
        <v>0</v>
      </c>
    </row>
    <row r="41" spans="1:49" ht="15" customHeight="1" x14ac:dyDescent="0.35">
      <c r="A41" s="11"/>
      <c r="B41" s="12" t="s">
        <v>97</v>
      </c>
      <c r="C41" s="14" t="s">
        <v>56</v>
      </c>
      <c r="D41" s="3"/>
      <c r="E41" s="8"/>
      <c r="F41" s="8"/>
      <c r="G41" s="76"/>
      <c r="H41" s="56"/>
      <c r="I41" s="56"/>
      <c r="J41" s="183"/>
      <c r="K41" s="183"/>
      <c r="L41" s="183"/>
      <c r="M41" s="183"/>
      <c r="N41" s="183"/>
      <c r="O41" s="181"/>
      <c r="P41" s="181"/>
      <c r="Q41" s="181"/>
      <c r="R41" s="182"/>
      <c r="S41" s="182"/>
      <c r="T41" s="181"/>
      <c r="U41" s="181"/>
      <c r="V41" s="181"/>
      <c r="W41" s="181"/>
      <c r="X41" s="181"/>
      <c r="Y41" s="181"/>
      <c r="Z41" s="181"/>
      <c r="AA41" s="181"/>
      <c r="AB41" s="181"/>
      <c r="AC41" s="181"/>
      <c r="AD41" s="182"/>
      <c r="AE41" s="182"/>
      <c r="AF41" s="181"/>
      <c r="AG41" s="181"/>
      <c r="AH41" s="181"/>
      <c r="AI41" s="181"/>
      <c r="AJ41" s="181"/>
      <c r="AK41" s="181"/>
      <c r="AL41" s="181"/>
      <c r="AM41" s="181"/>
      <c r="AN41" s="181"/>
      <c r="AO41" s="181"/>
      <c r="AP41" s="182"/>
      <c r="AQ41" s="182"/>
      <c r="AR41" s="181"/>
      <c r="AS41" s="181"/>
      <c r="AU41" s="132">
        <f t="shared" si="2"/>
        <v>0</v>
      </c>
      <c r="AV41" s="132">
        <f t="shared" si="3"/>
        <v>0</v>
      </c>
      <c r="AW41" s="132">
        <f t="shared" si="4"/>
        <v>0</v>
      </c>
    </row>
    <row r="42" spans="1:49" ht="15" customHeight="1" x14ac:dyDescent="0.35">
      <c r="A42" s="11"/>
      <c r="B42" s="12" t="s">
        <v>98</v>
      </c>
      <c r="C42" s="14" t="s">
        <v>40</v>
      </c>
      <c r="D42" s="3"/>
      <c r="E42" s="8"/>
      <c r="F42" s="8"/>
      <c r="G42" s="76"/>
      <c r="H42" s="56"/>
      <c r="I42" s="56"/>
      <c r="J42" s="183"/>
      <c r="K42" s="183"/>
      <c r="L42" s="183"/>
      <c r="M42" s="183"/>
      <c r="N42" s="183"/>
      <c r="O42" s="183"/>
      <c r="P42" s="188"/>
      <c r="Q42" s="188"/>
      <c r="R42" s="182"/>
      <c r="S42" s="182"/>
      <c r="T42" s="188"/>
      <c r="U42" s="188"/>
      <c r="V42" s="187"/>
      <c r="W42" s="181"/>
      <c r="X42" s="181"/>
      <c r="Y42" s="187"/>
      <c r="Z42" s="181"/>
      <c r="AA42" s="181"/>
      <c r="AB42" s="181"/>
      <c r="AC42" s="187"/>
      <c r="AD42" s="181"/>
      <c r="AE42" s="181"/>
      <c r="AF42" s="187"/>
      <c r="AG42" s="181"/>
      <c r="AH42" s="187"/>
      <c r="AI42" s="181"/>
      <c r="AJ42" s="181"/>
      <c r="AK42" s="187"/>
      <c r="AL42" s="181"/>
      <c r="AM42" s="181"/>
      <c r="AN42" s="181"/>
      <c r="AO42" s="187"/>
      <c r="AP42" s="181"/>
      <c r="AQ42" s="181"/>
      <c r="AR42" s="187"/>
      <c r="AS42" s="187"/>
      <c r="AT42" s="3"/>
      <c r="AU42" s="132">
        <f t="shared" si="2"/>
        <v>0</v>
      </c>
      <c r="AV42" s="132">
        <f t="shared" si="3"/>
        <v>0</v>
      </c>
      <c r="AW42" s="132">
        <f t="shared" si="4"/>
        <v>0</v>
      </c>
    </row>
    <row r="43" spans="1:49" ht="15" customHeight="1" x14ac:dyDescent="0.35">
      <c r="A43" s="38" t="s">
        <v>21</v>
      </c>
      <c r="B43" s="39" t="s">
        <v>4</v>
      </c>
      <c r="C43" s="38"/>
      <c r="D43" s="193">
        <v>3</v>
      </c>
      <c r="E43" s="193">
        <v>0</v>
      </c>
      <c r="F43" s="193">
        <v>18</v>
      </c>
      <c r="G43" s="83">
        <f>SUM(D43:F43)</f>
        <v>21</v>
      </c>
      <c r="H43" s="84">
        <f>SUM(J43:AS43)/7.5</f>
        <v>0</v>
      </c>
      <c r="I43" s="118">
        <f>H43/G43</f>
        <v>0</v>
      </c>
      <c r="J43" s="50">
        <f t="shared" ref="J43:AS43" si="9">SUM(J44:J48)</f>
        <v>0</v>
      </c>
      <c r="K43" s="50">
        <f t="shared" si="9"/>
        <v>0</v>
      </c>
      <c r="L43" s="50">
        <f t="shared" si="9"/>
        <v>0</v>
      </c>
      <c r="M43" s="50">
        <f t="shared" si="9"/>
        <v>0</v>
      </c>
      <c r="N43" s="50">
        <f t="shared" si="9"/>
        <v>0</v>
      </c>
      <c r="O43" s="50">
        <f t="shared" si="9"/>
        <v>0</v>
      </c>
      <c r="P43" s="50">
        <f t="shared" si="9"/>
        <v>0</v>
      </c>
      <c r="Q43" s="50">
        <f t="shared" si="9"/>
        <v>0</v>
      </c>
      <c r="R43" s="50">
        <f t="shared" si="9"/>
        <v>0</v>
      </c>
      <c r="S43" s="50">
        <f t="shared" si="9"/>
        <v>0</v>
      </c>
      <c r="T43" s="50">
        <f t="shared" si="9"/>
        <v>0</v>
      </c>
      <c r="U43" s="50">
        <f t="shared" si="9"/>
        <v>0</v>
      </c>
      <c r="V43" s="50">
        <f t="shared" si="9"/>
        <v>0</v>
      </c>
      <c r="W43" s="50">
        <f t="shared" si="9"/>
        <v>0</v>
      </c>
      <c r="X43" s="50">
        <f t="shared" si="9"/>
        <v>0</v>
      </c>
      <c r="Y43" s="50">
        <f t="shared" si="9"/>
        <v>0</v>
      </c>
      <c r="Z43" s="50">
        <f t="shared" si="9"/>
        <v>0</v>
      </c>
      <c r="AA43" s="50">
        <f t="shared" si="9"/>
        <v>0</v>
      </c>
      <c r="AB43" s="50">
        <f t="shared" si="9"/>
        <v>0</v>
      </c>
      <c r="AC43" s="50">
        <f t="shared" si="9"/>
        <v>0</v>
      </c>
      <c r="AD43" s="50">
        <f t="shared" si="9"/>
        <v>0</v>
      </c>
      <c r="AE43" s="50">
        <f t="shared" si="9"/>
        <v>0</v>
      </c>
      <c r="AF43" s="50">
        <f t="shared" si="9"/>
        <v>0</v>
      </c>
      <c r="AG43" s="50">
        <f t="shared" si="9"/>
        <v>0</v>
      </c>
      <c r="AH43" s="50">
        <f t="shared" si="9"/>
        <v>0</v>
      </c>
      <c r="AI43" s="50">
        <f t="shared" si="9"/>
        <v>0</v>
      </c>
      <c r="AJ43" s="50">
        <f t="shared" si="9"/>
        <v>0</v>
      </c>
      <c r="AK43" s="50">
        <f t="shared" si="9"/>
        <v>0</v>
      </c>
      <c r="AL43" s="50">
        <f t="shared" si="9"/>
        <v>0</v>
      </c>
      <c r="AM43" s="50">
        <f t="shared" si="9"/>
        <v>0</v>
      </c>
      <c r="AN43" s="50">
        <f t="shared" si="9"/>
        <v>0</v>
      </c>
      <c r="AO43" s="50">
        <f t="shared" si="9"/>
        <v>0</v>
      </c>
      <c r="AP43" s="50">
        <f t="shared" si="9"/>
        <v>0</v>
      </c>
      <c r="AQ43" s="50">
        <f t="shared" si="9"/>
        <v>0</v>
      </c>
      <c r="AR43" s="50">
        <f t="shared" si="9"/>
        <v>0</v>
      </c>
      <c r="AS43" s="50">
        <f t="shared" si="9"/>
        <v>0</v>
      </c>
      <c r="AT43" s="3"/>
      <c r="AU43" s="50">
        <f t="shared" si="2"/>
        <v>0</v>
      </c>
      <c r="AV43" s="50">
        <f t="shared" si="3"/>
        <v>0</v>
      </c>
      <c r="AW43" s="50">
        <f t="shared" si="4"/>
        <v>0</v>
      </c>
    </row>
    <row r="44" spans="1:49" ht="15" customHeight="1" x14ac:dyDescent="0.3">
      <c r="A44" s="41"/>
      <c r="B44" s="57" t="s">
        <v>99</v>
      </c>
      <c r="C44" s="14" t="s">
        <v>62</v>
      </c>
      <c r="D44" s="8"/>
      <c r="E44" s="125" t="s">
        <v>148</v>
      </c>
      <c r="F44" s="119"/>
      <c r="G44" s="120">
        <f>G43/G$3</f>
        <v>6.6350710900473939E-2</v>
      </c>
      <c r="H44" s="121" t="e">
        <f>H43/H$3</f>
        <v>#DIV/0!</v>
      </c>
      <c r="I44" s="5"/>
      <c r="J44" s="181"/>
      <c r="K44" s="181"/>
      <c r="L44" s="182"/>
      <c r="M44" s="182"/>
      <c r="N44" s="182"/>
      <c r="O44" s="182"/>
      <c r="P44" s="182"/>
      <c r="Q44" s="182"/>
      <c r="R44" s="182"/>
      <c r="S44" s="182"/>
      <c r="T44" s="182"/>
      <c r="U44" s="182"/>
      <c r="V44" s="182"/>
      <c r="W44" s="182"/>
      <c r="X44" s="182"/>
      <c r="Y44" s="181"/>
      <c r="Z44" s="181"/>
      <c r="AA44" s="181"/>
      <c r="AB44" s="182"/>
      <c r="AC44" s="182"/>
      <c r="AD44" s="182"/>
      <c r="AE44" s="182"/>
      <c r="AF44" s="182"/>
      <c r="AG44" s="182"/>
      <c r="AH44" s="182"/>
      <c r="AI44" s="182"/>
      <c r="AJ44" s="182"/>
      <c r="AK44" s="182"/>
      <c r="AL44" s="182"/>
      <c r="AM44" s="182"/>
      <c r="AN44" s="182"/>
      <c r="AO44" s="182"/>
      <c r="AP44" s="182"/>
      <c r="AQ44" s="181"/>
      <c r="AR44" s="181"/>
      <c r="AS44" s="181"/>
      <c r="AT44" s="3"/>
      <c r="AU44" s="132">
        <f t="shared" si="2"/>
        <v>0</v>
      </c>
      <c r="AV44" s="132">
        <f t="shared" si="3"/>
        <v>0</v>
      </c>
      <c r="AW44" s="132">
        <f t="shared" si="4"/>
        <v>0</v>
      </c>
    </row>
    <row r="45" spans="1:49" ht="15" customHeight="1" x14ac:dyDescent="0.3">
      <c r="A45" s="41"/>
      <c r="B45" s="57" t="s">
        <v>100</v>
      </c>
      <c r="C45" s="14" t="s">
        <v>57</v>
      </c>
      <c r="D45" s="8"/>
      <c r="E45" s="8"/>
      <c r="F45" s="8"/>
      <c r="G45" s="4"/>
      <c r="H45" s="5"/>
      <c r="I45" s="5"/>
      <c r="J45" s="181"/>
      <c r="K45" s="181"/>
      <c r="L45" s="182"/>
      <c r="M45" s="182"/>
      <c r="N45" s="182"/>
      <c r="O45" s="182"/>
      <c r="P45" s="182"/>
      <c r="Q45" s="182"/>
      <c r="R45" s="182"/>
      <c r="S45" s="182"/>
      <c r="T45" s="182"/>
      <c r="U45" s="182"/>
      <c r="V45" s="182"/>
      <c r="W45" s="182"/>
      <c r="X45" s="182"/>
      <c r="Y45" s="181"/>
      <c r="Z45" s="181"/>
      <c r="AA45" s="181"/>
      <c r="AB45" s="182"/>
      <c r="AC45" s="182"/>
      <c r="AD45" s="182"/>
      <c r="AE45" s="182"/>
      <c r="AF45" s="182"/>
      <c r="AG45" s="182"/>
      <c r="AH45" s="182"/>
      <c r="AI45" s="182"/>
      <c r="AJ45" s="182"/>
      <c r="AK45" s="182"/>
      <c r="AL45" s="182"/>
      <c r="AM45" s="182"/>
      <c r="AN45" s="182"/>
      <c r="AO45" s="182"/>
      <c r="AP45" s="182"/>
      <c r="AQ45" s="181"/>
      <c r="AR45" s="181"/>
      <c r="AS45" s="181"/>
      <c r="AT45" s="3"/>
      <c r="AU45" s="132">
        <f t="shared" si="2"/>
        <v>0</v>
      </c>
      <c r="AV45" s="132">
        <f t="shared" si="3"/>
        <v>0</v>
      </c>
      <c r="AW45" s="132">
        <f t="shared" si="4"/>
        <v>0</v>
      </c>
    </row>
    <row r="46" spans="1:49" ht="15" customHeight="1" x14ac:dyDescent="0.3">
      <c r="A46" s="41"/>
      <c r="B46" s="57" t="s">
        <v>101</v>
      </c>
      <c r="C46" s="14" t="s">
        <v>53</v>
      </c>
      <c r="D46" s="8"/>
      <c r="E46" s="8"/>
      <c r="F46" s="8"/>
      <c r="G46" s="4"/>
      <c r="H46" s="5"/>
      <c r="I46" s="5"/>
      <c r="J46" s="187"/>
      <c r="K46" s="187"/>
      <c r="L46" s="182"/>
      <c r="M46" s="182"/>
      <c r="N46" s="188"/>
      <c r="O46" s="182"/>
      <c r="P46" s="182"/>
      <c r="Q46" s="188"/>
      <c r="R46" s="182"/>
      <c r="S46" s="182"/>
      <c r="T46" s="182"/>
      <c r="U46" s="188"/>
      <c r="V46" s="188"/>
      <c r="W46" s="182"/>
      <c r="X46" s="182"/>
      <c r="Y46" s="187"/>
      <c r="Z46" s="181"/>
      <c r="AA46" s="181"/>
      <c r="AB46" s="182"/>
      <c r="AC46" s="188"/>
      <c r="AD46" s="182"/>
      <c r="AE46" s="182"/>
      <c r="AF46" s="188"/>
      <c r="AG46" s="182"/>
      <c r="AH46" s="188"/>
      <c r="AI46" s="182"/>
      <c r="AJ46" s="182"/>
      <c r="AK46" s="188"/>
      <c r="AL46" s="182"/>
      <c r="AM46" s="182"/>
      <c r="AN46" s="182"/>
      <c r="AO46" s="188"/>
      <c r="AP46" s="182"/>
      <c r="AQ46" s="181"/>
      <c r="AR46" s="187"/>
      <c r="AS46" s="187"/>
      <c r="AT46" s="3"/>
      <c r="AU46" s="132">
        <f t="shared" si="2"/>
        <v>0</v>
      </c>
      <c r="AV46" s="132">
        <f t="shared" si="3"/>
        <v>0</v>
      </c>
      <c r="AW46" s="132">
        <f t="shared" si="4"/>
        <v>0</v>
      </c>
    </row>
    <row r="47" spans="1:49" ht="15" customHeight="1" x14ac:dyDescent="0.3">
      <c r="A47" s="41"/>
      <c r="B47" s="57" t="s">
        <v>102</v>
      </c>
      <c r="C47" s="13" t="s">
        <v>54</v>
      </c>
      <c r="D47" s="8"/>
      <c r="E47" s="8"/>
      <c r="F47" s="8"/>
      <c r="G47" s="4"/>
      <c r="H47" s="5"/>
      <c r="I47" s="5"/>
      <c r="J47" s="181"/>
      <c r="K47" s="181"/>
      <c r="L47" s="182"/>
      <c r="M47" s="182"/>
      <c r="N47" s="182"/>
      <c r="O47" s="182"/>
      <c r="P47" s="182"/>
      <c r="Q47" s="182"/>
      <c r="R47" s="182"/>
      <c r="S47" s="182"/>
      <c r="T47" s="182"/>
      <c r="U47" s="182"/>
      <c r="V47" s="182"/>
      <c r="W47" s="182"/>
      <c r="X47" s="182"/>
      <c r="Y47" s="181"/>
      <c r="Z47" s="181"/>
      <c r="AA47" s="181"/>
      <c r="AB47" s="182"/>
      <c r="AC47" s="182"/>
      <c r="AD47" s="182"/>
      <c r="AE47" s="182"/>
      <c r="AF47" s="182"/>
      <c r="AG47" s="182"/>
      <c r="AH47" s="182"/>
      <c r="AI47" s="182"/>
      <c r="AJ47" s="182"/>
      <c r="AK47" s="182"/>
      <c r="AL47" s="182"/>
      <c r="AM47" s="182"/>
      <c r="AN47" s="182"/>
      <c r="AO47" s="182"/>
      <c r="AP47" s="182"/>
      <c r="AQ47" s="181"/>
      <c r="AR47" s="181"/>
      <c r="AS47" s="181"/>
      <c r="AT47" s="3"/>
      <c r="AU47" s="132">
        <f t="shared" si="2"/>
        <v>0</v>
      </c>
      <c r="AV47" s="132">
        <f t="shared" si="3"/>
        <v>0</v>
      </c>
      <c r="AW47" s="132">
        <f t="shared" si="4"/>
        <v>0</v>
      </c>
    </row>
    <row r="48" spans="1:49" ht="15" customHeight="1" x14ac:dyDescent="0.3">
      <c r="A48" s="41"/>
      <c r="B48" s="57" t="s">
        <v>103</v>
      </c>
      <c r="C48" s="13" t="s">
        <v>55</v>
      </c>
      <c r="D48" s="7"/>
      <c r="E48" s="8"/>
      <c r="F48" s="8"/>
      <c r="G48" s="4"/>
      <c r="H48" s="5"/>
      <c r="I48" s="5"/>
      <c r="J48" s="181"/>
      <c r="K48" s="181"/>
      <c r="L48" s="182"/>
      <c r="M48" s="182"/>
      <c r="N48" s="182"/>
      <c r="O48" s="182"/>
      <c r="P48" s="182"/>
      <c r="Q48" s="182"/>
      <c r="R48" s="182"/>
      <c r="S48" s="182"/>
      <c r="T48" s="182"/>
      <c r="U48" s="182"/>
      <c r="V48" s="182"/>
      <c r="W48" s="182"/>
      <c r="X48" s="182"/>
      <c r="Y48" s="181"/>
      <c r="Z48" s="181"/>
      <c r="AA48" s="181"/>
      <c r="AB48" s="182"/>
      <c r="AC48" s="182"/>
      <c r="AD48" s="182"/>
      <c r="AE48" s="182"/>
      <c r="AF48" s="182"/>
      <c r="AG48" s="182"/>
      <c r="AH48" s="182"/>
      <c r="AI48" s="182"/>
      <c r="AJ48" s="182"/>
      <c r="AK48" s="182"/>
      <c r="AL48" s="182"/>
      <c r="AM48" s="182"/>
      <c r="AN48" s="182"/>
      <c r="AO48" s="182"/>
      <c r="AP48" s="182"/>
      <c r="AQ48" s="181"/>
      <c r="AR48" s="181"/>
      <c r="AS48" s="181"/>
      <c r="AT48" s="3"/>
      <c r="AU48" s="132">
        <f t="shared" si="2"/>
        <v>0</v>
      </c>
      <c r="AV48" s="132">
        <f t="shared" si="3"/>
        <v>0</v>
      </c>
      <c r="AW48" s="132">
        <f t="shared" si="4"/>
        <v>0</v>
      </c>
    </row>
    <row r="49" spans="1:46" ht="15" customHeight="1" x14ac:dyDescent="0.3">
      <c r="A49" s="12"/>
      <c r="B49" s="12"/>
      <c r="C49" s="13"/>
      <c r="D49" s="7"/>
      <c r="E49" s="8"/>
      <c r="F49" s="8"/>
      <c r="G49" s="4"/>
      <c r="H49" s="5"/>
      <c r="I49" s="5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"/>
    </row>
    <row r="50" spans="1:46" ht="15" customHeight="1" x14ac:dyDescent="0.3">
      <c r="A50" s="12"/>
      <c r="B50" s="12"/>
      <c r="C50" s="13"/>
      <c r="D50" s="7"/>
      <c r="E50" s="8"/>
      <c r="F50" s="8"/>
      <c r="G50" s="4"/>
      <c r="H50" s="5"/>
      <c r="I50" s="5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T50" s="3"/>
    </row>
    <row r="51" spans="1:46" ht="15" customHeight="1" x14ac:dyDescent="0.3">
      <c r="A51" s="22"/>
      <c r="B51" s="22"/>
      <c r="C51" s="23"/>
      <c r="D51" s="24"/>
      <c r="E51" s="25"/>
      <c r="F51" s="25"/>
      <c r="G51" s="26"/>
      <c r="H51" s="27"/>
      <c r="I51" s="27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</row>
    <row r="52" spans="1:46" ht="15" customHeight="1" x14ac:dyDescent="0.3"/>
    <row r="53" spans="1:46" ht="15" customHeight="1" x14ac:dyDescent="0.3"/>
    <row r="54" spans="1:46" ht="15" customHeight="1" x14ac:dyDescent="0.3"/>
    <row r="55" spans="1:46" ht="15" customHeight="1" x14ac:dyDescent="0.3"/>
    <row r="56" spans="1:46" ht="15" customHeight="1" x14ac:dyDescent="0.3"/>
    <row r="57" spans="1:46" ht="15" customHeight="1" x14ac:dyDescent="0.3"/>
    <row r="58" spans="1:46" ht="15" customHeight="1" x14ac:dyDescent="0.3"/>
    <row r="59" spans="1:46" ht="15" customHeight="1" x14ac:dyDescent="0.3"/>
    <row r="60" spans="1:46" ht="15" customHeight="1" x14ac:dyDescent="0.3"/>
    <row r="61" spans="1:46" ht="15" customHeight="1" x14ac:dyDescent="0.3"/>
    <row r="62" spans="1:46" ht="15" customHeight="1" x14ac:dyDescent="0.3"/>
    <row r="63" spans="1:46" ht="15" customHeight="1" x14ac:dyDescent="0.3"/>
    <row r="64" spans="1:46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</sheetData>
  <sheetProtection sheet="1" objects="1" scenarios="1"/>
  <mergeCells count="9">
    <mergeCell ref="AU1:AW1"/>
    <mergeCell ref="J1:U1"/>
    <mergeCell ref="V1:AG1"/>
    <mergeCell ref="AH1:AS1"/>
    <mergeCell ref="A2:C2"/>
    <mergeCell ref="A1:C1"/>
    <mergeCell ref="H1:H2"/>
    <mergeCell ref="D1:G1"/>
    <mergeCell ref="I1:I2"/>
  </mergeCells>
  <dataValidations disablePrompts="1" count="1">
    <dataValidation type="list" allowBlank="1" showInputMessage="1" showErrorMessage="1" error="Click arrow to select Work Package" prompt="Click arrow to select Work Package" sqref="B20 B4 B32 B37 B43">
      <formula1>WorkPackage</formula1>
    </dataValidation>
  </dataValidation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74"/>
  <sheetViews>
    <sheetView zoomScale="70" zoomScaleNormal="70" workbookViewId="0">
      <pane xSplit="9" ySplit="3" topLeftCell="J4" activePane="bottomRight" state="frozen"/>
      <selection activeCell="P14" sqref="P14"/>
      <selection pane="topRight" activeCell="P14" sqref="P14"/>
      <selection pane="bottomLeft" activeCell="P14" sqref="P14"/>
      <selection pane="bottomRight" activeCell="J4" sqref="J4"/>
    </sheetView>
  </sheetViews>
  <sheetFormatPr defaultRowHeight="14.4" x14ac:dyDescent="0.3"/>
  <cols>
    <col min="1" max="1" width="5.33203125" customWidth="1"/>
    <col min="2" max="2" width="18.5546875" customWidth="1"/>
    <col min="3" max="3" width="16.5546875" customWidth="1"/>
    <col min="4" max="9" width="6.21875" customWidth="1"/>
    <col min="10" max="45" width="5.5546875" customWidth="1"/>
  </cols>
  <sheetData>
    <row r="1" spans="1:49" ht="21.6" thickBot="1" x14ac:dyDescent="0.45">
      <c r="A1" s="205" t="s">
        <v>9</v>
      </c>
      <c r="B1" s="205"/>
      <c r="C1" s="206"/>
      <c r="D1" s="209" t="s">
        <v>150</v>
      </c>
      <c r="E1" s="210"/>
      <c r="F1" s="210"/>
      <c r="G1" s="210"/>
      <c r="H1" s="207" t="s">
        <v>144</v>
      </c>
      <c r="I1" s="211" t="s">
        <v>151</v>
      </c>
      <c r="J1" s="197" t="s">
        <v>145</v>
      </c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9" t="s">
        <v>146</v>
      </c>
      <c r="W1" s="200"/>
      <c r="X1" s="200"/>
      <c r="Y1" s="200"/>
      <c r="Z1" s="200"/>
      <c r="AA1" s="200"/>
      <c r="AB1" s="200"/>
      <c r="AC1" s="200"/>
      <c r="AD1" s="200"/>
      <c r="AE1" s="200"/>
      <c r="AF1" s="200"/>
      <c r="AG1" s="200"/>
      <c r="AH1" s="201" t="s">
        <v>147</v>
      </c>
      <c r="AI1" s="202"/>
      <c r="AJ1" s="202"/>
      <c r="AK1" s="202"/>
      <c r="AL1" s="202"/>
      <c r="AM1" s="202"/>
      <c r="AN1" s="202"/>
      <c r="AO1" s="202"/>
      <c r="AP1" s="202"/>
      <c r="AQ1" s="202"/>
      <c r="AR1" s="202"/>
      <c r="AS1" s="202"/>
      <c r="AU1" s="196" t="s">
        <v>156</v>
      </c>
      <c r="AV1" s="196"/>
      <c r="AW1" s="196"/>
    </row>
    <row r="2" spans="1:49" ht="48" customHeight="1" thickBot="1" x14ac:dyDescent="0.35">
      <c r="A2" s="203" t="s">
        <v>126</v>
      </c>
      <c r="B2" s="203"/>
      <c r="C2" s="204"/>
      <c r="D2" s="42" t="s">
        <v>142</v>
      </c>
      <c r="E2" s="51" t="s">
        <v>41</v>
      </c>
      <c r="F2" s="15" t="s">
        <v>16</v>
      </c>
      <c r="G2" s="95" t="s">
        <v>22</v>
      </c>
      <c r="H2" s="208"/>
      <c r="I2" s="212"/>
      <c r="J2" s="52" t="s">
        <v>129</v>
      </c>
      <c r="K2" s="52" t="s">
        <v>130</v>
      </c>
      <c r="L2" s="52" t="s">
        <v>131</v>
      </c>
      <c r="M2" s="52" t="s">
        <v>132</v>
      </c>
      <c r="N2" s="52" t="s">
        <v>133</v>
      </c>
      <c r="O2" s="52" t="s">
        <v>134</v>
      </c>
      <c r="P2" s="52" t="s">
        <v>135</v>
      </c>
      <c r="Q2" s="52" t="s">
        <v>136</v>
      </c>
      <c r="R2" s="52" t="s">
        <v>137</v>
      </c>
      <c r="S2" s="52" t="s">
        <v>138</v>
      </c>
      <c r="T2" s="52" t="s">
        <v>139</v>
      </c>
      <c r="U2" s="52" t="s">
        <v>140</v>
      </c>
      <c r="V2" s="53" t="s">
        <v>129</v>
      </c>
      <c r="W2" s="53" t="s">
        <v>130</v>
      </c>
      <c r="X2" s="53" t="s">
        <v>131</v>
      </c>
      <c r="Y2" s="53" t="s">
        <v>132</v>
      </c>
      <c r="Z2" s="53" t="s">
        <v>133</v>
      </c>
      <c r="AA2" s="53" t="s">
        <v>134</v>
      </c>
      <c r="AB2" s="53" t="s">
        <v>135</v>
      </c>
      <c r="AC2" s="53" t="s">
        <v>136</v>
      </c>
      <c r="AD2" s="53" t="s">
        <v>137</v>
      </c>
      <c r="AE2" s="53" t="s">
        <v>138</v>
      </c>
      <c r="AF2" s="53" t="s">
        <v>139</v>
      </c>
      <c r="AG2" s="53" t="s">
        <v>140</v>
      </c>
      <c r="AH2" s="54" t="s">
        <v>129</v>
      </c>
      <c r="AI2" s="54" t="s">
        <v>130</v>
      </c>
      <c r="AJ2" s="54" t="s">
        <v>131</v>
      </c>
      <c r="AK2" s="54" t="s">
        <v>132</v>
      </c>
      <c r="AL2" s="54" t="s">
        <v>133</v>
      </c>
      <c r="AM2" s="54" t="s">
        <v>134</v>
      </c>
      <c r="AN2" s="54" t="s">
        <v>135</v>
      </c>
      <c r="AO2" s="54" t="s">
        <v>136</v>
      </c>
      <c r="AP2" s="54" t="s">
        <v>137</v>
      </c>
      <c r="AQ2" s="54" t="s">
        <v>138</v>
      </c>
      <c r="AR2" s="54" t="s">
        <v>139</v>
      </c>
      <c r="AS2" s="54" t="s">
        <v>140</v>
      </c>
      <c r="AT2" s="2"/>
      <c r="AU2" s="68" t="s">
        <v>157</v>
      </c>
      <c r="AV2" s="69" t="s">
        <v>158</v>
      </c>
      <c r="AW2" s="70" t="s">
        <v>159</v>
      </c>
    </row>
    <row r="3" spans="1:49" ht="34.950000000000003" customHeight="1" x14ac:dyDescent="0.3">
      <c r="A3" s="94" t="s">
        <v>141</v>
      </c>
      <c r="B3" s="87"/>
      <c r="C3" s="87"/>
      <c r="D3" s="88">
        <f>D4+D20+D32+D37+D43</f>
        <v>4.5</v>
      </c>
      <c r="E3" s="88">
        <f t="shared" ref="E3:AS3" si="0">E4+E20+E32+E37+E43</f>
        <v>447</v>
      </c>
      <c r="F3" s="88">
        <f t="shared" si="0"/>
        <v>27</v>
      </c>
      <c r="G3" s="90">
        <f t="shared" si="0"/>
        <v>478.5</v>
      </c>
      <c r="H3" s="91">
        <f>SUM(J3:AS3)/7.5</f>
        <v>0</v>
      </c>
      <c r="I3" s="100">
        <f>H3/G3</f>
        <v>0</v>
      </c>
      <c r="J3" s="92">
        <f t="shared" si="0"/>
        <v>0</v>
      </c>
      <c r="K3" s="92">
        <f t="shared" si="0"/>
        <v>0</v>
      </c>
      <c r="L3" s="92">
        <f t="shared" si="0"/>
        <v>0</v>
      </c>
      <c r="M3" s="92">
        <f t="shared" si="0"/>
        <v>0</v>
      </c>
      <c r="N3" s="92">
        <f t="shared" si="0"/>
        <v>0</v>
      </c>
      <c r="O3" s="92">
        <f t="shared" si="0"/>
        <v>0</v>
      </c>
      <c r="P3" s="92">
        <f t="shared" si="0"/>
        <v>0</v>
      </c>
      <c r="Q3" s="92">
        <f t="shared" si="0"/>
        <v>0</v>
      </c>
      <c r="R3" s="92">
        <f t="shared" si="0"/>
        <v>0</v>
      </c>
      <c r="S3" s="92">
        <f t="shared" si="0"/>
        <v>0</v>
      </c>
      <c r="T3" s="92">
        <f t="shared" si="0"/>
        <v>0</v>
      </c>
      <c r="U3" s="92">
        <f t="shared" si="0"/>
        <v>0</v>
      </c>
      <c r="V3" s="92">
        <f t="shared" si="0"/>
        <v>0</v>
      </c>
      <c r="W3" s="92">
        <f t="shared" si="0"/>
        <v>0</v>
      </c>
      <c r="X3" s="92">
        <f t="shared" si="0"/>
        <v>0</v>
      </c>
      <c r="Y3" s="92">
        <f t="shared" si="0"/>
        <v>0</v>
      </c>
      <c r="Z3" s="92">
        <f t="shared" si="0"/>
        <v>0</v>
      </c>
      <c r="AA3" s="92">
        <f t="shared" si="0"/>
        <v>0</v>
      </c>
      <c r="AB3" s="92">
        <f t="shared" si="0"/>
        <v>0</v>
      </c>
      <c r="AC3" s="92">
        <f t="shared" si="0"/>
        <v>0</v>
      </c>
      <c r="AD3" s="92">
        <f t="shared" si="0"/>
        <v>0</v>
      </c>
      <c r="AE3" s="92">
        <f t="shared" si="0"/>
        <v>0</v>
      </c>
      <c r="AF3" s="92">
        <f t="shared" si="0"/>
        <v>0</v>
      </c>
      <c r="AG3" s="92">
        <f t="shared" si="0"/>
        <v>0</v>
      </c>
      <c r="AH3" s="92">
        <f t="shared" si="0"/>
        <v>0</v>
      </c>
      <c r="AI3" s="92">
        <f t="shared" si="0"/>
        <v>0</v>
      </c>
      <c r="AJ3" s="92">
        <f t="shared" si="0"/>
        <v>0</v>
      </c>
      <c r="AK3" s="92">
        <f t="shared" si="0"/>
        <v>0</v>
      </c>
      <c r="AL3" s="92">
        <f t="shared" si="0"/>
        <v>0</v>
      </c>
      <c r="AM3" s="92">
        <f t="shared" si="0"/>
        <v>0</v>
      </c>
      <c r="AN3" s="92">
        <f t="shared" si="0"/>
        <v>0</v>
      </c>
      <c r="AO3" s="92">
        <f t="shared" si="0"/>
        <v>0</v>
      </c>
      <c r="AP3" s="92">
        <f t="shared" si="0"/>
        <v>0</v>
      </c>
      <c r="AQ3" s="92">
        <f t="shared" si="0"/>
        <v>0</v>
      </c>
      <c r="AR3" s="92">
        <f t="shared" si="0"/>
        <v>0</v>
      </c>
      <c r="AS3" s="92">
        <f t="shared" si="0"/>
        <v>0</v>
      </c>
      <c r="AU3" s="92">
        <f>SUM(J3:U3)</f>
        <v>0</v>
      </c>
      <c r="AV3" s="92">
        <f>SUM(V3:AG3)</f>
        <v>0</v>
      </c>
      <c r="AW3" s="92">
        <f>SUM(AH3:AS3)</f>
        <v>0</v>
      </c>
    </row>
    <row r="4" spans="1:49" ht="15" customHeight="1" x14ac:dyDescent="0.35">
      <c r="A4" s="16" t="s">
        <v>17</v>
      </c>
      <c r="B4" s="17" t="s">
        <v>0</v>
      </c>
      <c r="C4" s="16"/>
      <c r="D4" s="180">
        <v>0</v>
      </c>
      <c r="E4" s="180">
        <v>116.5</v>
      </c>
      <c r="F4" s="180">
        <v>0</v>
      </c>
      <c r="G4" s="74">
        <f>SUM(D4:F4)</f>
        <v>116.5</v>
      </c>
      <c r="H4" s="75">
        <f>SUM(J4:AS4)/7.5</f>
        <v>0</v>
      </c>
      <c r="I4" s="98">
        <f>H4/G4</f>
        <v>0</v>
      </c>
      <c r="J4" s="46">
        <f t="shared" ref="J4:AS4" si="1">SUM(J5:J19)</f>
        <v>0</v>
      </c>
      <c r="K4" s="46">
        <f t="shared" si="1"/>
        <v>0</v>
      </c>
      <c r="L4" s="46">
        <f t="shared" si="1"/>
        <v>0</v>
      </c>
      <c r="M4" s="46">
        <f t="shared" si="1"/>
        <v>0</v>
      </c>
      <c r="N4" s="46">
        <f t="shared" si="1"/>
        <v>0</v>
      </c>
      <c r="O4" s="46">
        <f t="shared" si="1"/>
        <v>0</v>
      </c>
      <c r="P4" s="46">
        <f t="shared" si="1"/>
        <v>0</v>
      </c>
      <c r="Q4" s="46">
        <f t="shared" si="1"/>
        <v>0</v>
      </c>
      <c r="R4" s="46">
        <f t="shared" si="1"/>
        <v>0</v>
      </c>
      <c r="S4" s="46">
        <f t="shared" si="1"/>
        <v>0</v>
      </c>
      <c r="T4" s="46">
        <f t="shared" si="1"/>
        <v>0</v>
      </c>
      <c r="U4" s="46">
        <f t="shared" si="1"/>
        <v>0</v>
      </c>
      <c r="V4" s="46">
        <f t="shared" si="1"/>
        <v>0</v>
      </c>
      <c r="W4" s="46">
        <f t="shared" si="1"/>
        <v>0</v>
      </c>
      <c r="X4" s="46">
        <f t="shared" si="1"/>
        <v>0</v>
      </c>
      <c r="Y4" s="46">
        <f t="shared" si="1"/>
        <v>0</v>
      </c>
      <c r="Z4" s="46">
        <f t="shared" si="1"/>
        <v>0</v>
      </c>
      <c r="AA4" s="46">
        <f t="shared" si="1"/>
        <v>0</v>
      </c>
      <c r="AB4" s="46">
        <f t="shared" si="1"/>
        <v>0</v>
      </c>
      <c r="AC4" s="46">
        <f t="shared" si="1"/>
        <v>0</v>
      </c>
      <c r="AD4" s="46">
        <f t="shared" si="1"/>
        <v>0</v>
      </c>
      <c r="AE4" s="46">
        <f t="shared" si="1"/>
        <v>0</v>
      </c>
      <c r="AF4" s="46">
        <f t="shared" si="1"/>
        <v>0</v>
      </c>
      <c r="AG4" s="46">
        <f t="shared" si="1"/>
        <v>0</v>
      </c>
      <c r="AH4" s="46">
        <f t="shared" si="1"/>
        <v>0</v>
      </c>
      <c r="AI4" s="46">
        <f t="shared" si="1"/>
        <v>0</v>
      </c>
      <c r="AJ4" s="46">
        <f t="shared" si="1"/>
        <v>0</v>
      </c>
      <c r="AK4" s="46">
        <f t="shared" si="1"/>
        <v>0</v>
      </c>
      <c r="AL4" s="46">
        <f t="shared" si="1"/>
        <v>0</v>
      </c>
      <c r="AM4" s="46">
        <f t="shared" si="1"/>
        <v>0</v>
      </c>
      <c r="AN4" s="46">
        <f t="shared" si="1"/>
        <v>0</v>
      </c>
      <c r="AO4" s="46">
        <f t="shared" si="1"/>
        <v>0</v>
      </c>
      <c r="AP4" s="46">
        <f t="shared" si="1"/>
        <v>0</v>
      </c>
      <c r="AQ4" s="46">
        <f t="shared" si="1"/>
        <v>0</v>
      </c>
      <c r="AR4" s="46">
        <f t="shared" si="1"/>
        <v>0</v>
      </c>
      <c r="AS4" s="46">
        <f t="shared" si="1"/>
        <v>0</v>
      </c>
      <c r="AU4" s="46">
        <f>SUM(J4:U4)</f>
        <v>0</v>
      </c>
      <c r="AV4" s="46">
        <f>SUM(V4:AG4)</f>
        <v>0</v>
      </c>
      <c r="AW4" s="46">
        <f>SUM(AH4:AS4)</f>
        <v>0</v>
      </c>
    </row>
    <row r="5" spans="1:49" ht="15" customHeight="1" x14ac:dyDescent="0.3">
      <c r="A5" s="6"/>
      <c r="B5" s="12" t="s">
        <v>66</v>
      </c>
      <c r="C5" s="13" t="s">
        <v>23</v>
      </c>
      <c r="D5" s="7"/>
      <c r="E5" s="55"/>
      <c r="F5" s="99" t="s">
        <v>148</v>
      </c>
      <c r="G5" s="96">
        <f>G4/G$3</f>
        <v>0.24346917450365727</v>
      </c>
      <c r="H5" s="97" t="e">
        <f>H4/H$3</f>
        <v>#DIV/0!</v>
      </c>
      <c r="I5" s="56"/>
      <c r="J5" s="181"/>
      <c r="K5" s="181"/>
      <c r="L5" s="182"/>
      <c r="M5" s="183"/>
      <c r="N5" s="183"/>
      <c r="O5" s="183"/>
      <c r="P5" s="183"/>
      <c r="Q5" s="183"/>
      <c r="R5" s="183"/>
      <c r="S5" s="183"/>
      <c r="T5" s="183"/>
      <c r="U5" s="181"/>
      <c r="V5" s="182"/>
      <c r="W5" s="183"/>
      <c r="X5" s="183"/>
      <c r="Y5" s="183"/>
      <c r="Z5" s="182"/>
      <c r="AA5" s="183"/>
      <c r="AB5" s="183"/>
      <c r="AC5" s="183"/>
      <c r="AD5" s="183"/>
      <c r="AE5" s="183"/>
      <c r="AF5" s="183"/>
      <c r="AG5" s="181"/>
      <c r="AH5" s="182"/>
      <c r="AI5" s="183"/>
      <c r="AJ5" s="183"/>
      <c r="AK5" s="183"/>
      <c r="AL5" s="183"/>
      <c r="AM5" s="183"/>
      <c r="AN5" s="183"/>
      <c r="AO5" s="183"/>
      <c r="AP5" s="183"/>
      <c r="AQ5" s="183"/>
      <c r="AR5" s="183"/>
      <c r="AS5" s="183"/>
      <c r="AU5" s="34">
        <f t="shared" ref="AU5:AU48" si="2">SUM(J5:U5)</f>
        <v>0</v>
      </c>
      <c r="AV5" s="34">
        <f t="shared" ref="AV5:AV48" si="3">SUM(V5:AG5)</f>
        <v>0</v>
      </c>
      <c r="AW5" s="34">
        <f t="shared" ref="AW5:AW48" si="4">SUM(AH5:AS5)</f>
        <v>0</v>
      </c>
    </row>
    <row r="6" spans="1:49" ht="15" customHeight="1" x14ac:dyDescent="0.35">
      <c r="A6" s="6"/>
      <c r="B6" s="12" t="s">
        <v>65</v>
      </c>
      <c r="C6" s="13" t="s">
        <v>24</v>
      </c>
      <c r="D6" s="7"/>
      <c r="E6" s="8"/>
      <c r="F6" s="8"/>
      <c r="G6" s="76"/>
      <c r="H6" s="56"/>
      <c r="I6" s="56"/>
      <c r="J6" s="181"/>
      <c r="K6" s="181"/>
      <c r="L6" s="182"/>
      <c r="M6" s="183"/>
      <c r="N6" s="183"/>
      <c r="O6" s="183"/>
      <c r="P6" s="183"/>
      <c r="Q6" s="183"/>
      <c r="R6" s="183"/>
      <c r="S6" s="183"/>
      <c r="T6" s="183"/>
      <c r="U6" s="181"/>
      <c r="V6" s="182"/>
      <c r="W6" s="183"/>
      <c r="X6" s="183"/>
      <c r="Y6" s="183"/>
      <c r="Z6" s="182"/>
      <c r="AA6" s="183"/>
      <c r="AB6" s="183"/>
      <c r="AC6" s="183"/>
      <c r="AD6" s="183"/>
      <c r="AE6" s="183"/>
      <c r="AF6" s="183"/>
      <c r="AG6" s="181"/>
      <c r="AH6" s="182"/>
      <c r="AI6" s="183"/>
      <c r="AJ6" s="183"/>
      <c r="AK6" s="183"/>
      <c r="AL6" s="183"/>
      <c r="AM6" s="183"/>
      <c r="AN6" s="183"/>
      <c r="AO6" s="183"/>
      <c r="AP6" s="183"/>
      <c r="AQ6" s="183"/>
      <c r="AR6" s="183"/>
      <c r="AS6" s="183"/>
      <c r="AU6" s="34">
        <f t="shared" si="2"/>
        <v>0</v>
      </c>
      <c r="AV6" s="34">
        <f t="shared" si="3"/>
        <v>0</v>
      </c>
      <c r="AW6" s="34">
        <f t="shared" si="4"/>
        <v>0</v>
      </c>
    </row>
    <row r="7" spans="1:49" ht="15" customHeight="1" x14ac:dyDescent="0.35">
      <c r="A7" s="72" t="s">
        <v>113</v>
      </c>
      <c r="B7" s="58" t="s">
        <v>64</v>
      </c>
      <c r="C7" s="59" t="s">
        <v>25</v>
      </c>
      <c r="D7" s="60"/>
      <c r="E7" s="61"/>
      <c r="F7" s="61"/>
      <c r="G7" s="101"/>
      <c r="H7" s="62"/>
      <c r="I7" s="62"/>
      <c r="J7" s="184"/>
      <c r="K7" s="184"/>
      <c r="L7" s="185"/>
      <c r="M7" s="186"/>
      <c r="N7" s="186"/>
      <c r="O7" s="186"/>
      <c r="P7" s="186"/>
      <c r="Q7" s="186"/>
      <c r="R7" s="186"/>
      <c r="S7" s="186"/>
      <c r="T7" s="186"/>
      <c r="U7" s="184"/>
      <c r="V7" s="185"/>
      <c r="W7" s="186"/>
      <c r="X7" s="186"/>
      <c r="Y7" s="186"/>
      <c r="Z7" s="185"/>
      <c r="AA7" s="186"/>
      <c r="AB7" s="186"/>
      <c r="AC7" s="186"/>
      <c r="AD7" s="186"/>
      <c r="AE7" s="186"/>
      <c r="AF7" s="186"/>
      <c r="AG7" s="184"/>
      <c r="AH7" s="185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U7" s="65">
        <f t="shared" si="2"/>
        <v>0</v>
      </c>
      <c r="AV7" s="65">
        <f t="shared" si="3"/>
        <v>0</v>
      </c>
      <c r="AW7" s="65">
        <f t="shared" si="4"/>
        <v>0</v>
      </c>
    </row>
    <row r="8" spans="1:49" ht="15" customHeight="1" x14ac:dyDescent="0.35">
      <c r="A8" s="72" t="s">
        <v>114</v>
      </c>
      <c r="B8" s="12" t="s">
        <v>63</v>
      </c>
      <c r="C8" s="13" t="s">
        <v>42</v>
      </c>
      <c r="D8" s="7"/>
      <c r="E8" s="8"/>
      <c r="F8" s="8"/>
      <c r="G8" s="76"/>
      <c r="H8" s="56"/>
      <c r="I8" s="56"/>
      <c r="J8" s="181"/>
      <c r="K8" s="181"/>
      <c r="L8" s="181"/>
      <c r="M8" s="181"/>
      <c r="N8" s="183"/>
      <c r="O8" s="183"/>
      <c r="P8" s="183"/>
      <c r="Q8" s="183"/>
      <c r="R8" s="183"/>
      <c r="S8" s="183"/>
      <c r="T8" s="183"/>
      <c r="U8" s="181"/>
      <c r="V8" s="182"/>
      <c r="W8" s="182"/>
      <c r="X8" s="183"/>
      <c r="Y8" s="183"/>
      <c r="Z8" s="183"/>
      <c r="AA8" s="183"/>
      <c r="AB8" s="183"/>
      <c r="AC8" s="183"/>
      <c r="AD8" s="183"/>
      <c r="AE8" s="183"/>
      <c r="AF8" s="183"/>
      <c r="AG8" s="181"/>
      <c r="AH8" s="182"/>
      <c r="AI8" s="182"/>
      <c r="AJ8" s="183"/>
      <c r="AK8" s="183"/>
      <c r="AL8" s="183"/>
      <c r="AM8" s="183"/>
      <c r="AN8" s="183"/>
      <c r="AO8" s="183"/>
      <c r="AP8" s="183"/>
      <c r="AQ8" s="183"/>
      <c r="AR8" s="183"/>
      <c r="AS8" s="183"/>
      <c r="AU8" s="34">
        <f t="shared" si="2"/>
        <v>0</v>
      </c>
      <c r="AV8" s="34">
        <f t="shared" si="3"/>
        <v>0</v>
      </c>
      <c r="AW8" s="34">
        <f t="shared" si="4"/>
        <v>0</v>
      </c>
    </row>
    <row r="9" spans="1:49" ht="15" customHeight="1" x14ac:dyDescent="0.35">
      <c r="A9" s="72" t="s">
        <v>121</v>
      </c>
      <c r="B9" s="12" t="s">
        <v>67</v>
      </c>
      <c r="C9" s="13" t="s">
        <v>26</v>
      </c>
      <c r="D9" s="7"/>
      <c r="E9" s="8"/>
      <c r="F9" s="8"/>
      <c r="G9" s="76"/>
      <c r="H9" s="56"/>
      <c r="I9" s="56"/>
      <c r="J9" s="187"/>
      <c r="K9" s="187"/>
      <c r="L9" s="187"/>
      <c r="M9" s="187"/>
      <c r="N9" s="183"/>
      <c r="O9" s="183"/>
      <c r="P9" s="183"/>
      <c r="Q9" s="183"/>
      <c r="R9" s="183"/>
      <c r="S9" s="183"/>
      <c r="T9" s="183"/>
      <c r="U9" s="181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8"/>
      <c r="AH9" s="183"/>
      <c r="AI9" s="183"/>
      <c r="AJ9" s="183"/>
      <c r="AK9" s="183"/>
      <c r="AL9" s="183"/>
      <c r="AM9" s="183"/>
      <c r="AN9" s="183"/>
      <c r="AO9" s="183"/>
      <c r="AP9" s="183"/>
      <c r="AQ9" s="183"/>
      <c r="AR9" s="183"/>
      <c r="AS9" s="183"/>
      <c r="AU9" s="34">
        <f t="shared" si="2"/>
        <v>0</v>
      </c>
      <c r="AV9" s="34">
        <f t="shared" si="3"/>
        <v>0</v>
      </c>
      <c r="AW9" s="34">
        <f t="shared" si="4"/>
        <v>0</v>
      </c>
    </row>
    <row r="10" spans="1:49" ht="15" customHeight="1" x14ac:dyDescent="0.35">
      <c r="A10" s="72" t="s">
        <v>106</v>
      </c>
      <c r="B10" s="12" t="s">
        <v>68</v>
      </c>
      <c r="C10" s="13" t="s">
        <v>59</v>
      </c>
      <c r="D10" s="7"/>
      <c r="E10" s="8"/>
      <c r="F10" s="8"/>
      <c r="G10" s="76"/>
      <c r="H10" s="56"/>
      <c r="I10" s="56"/>
      <c r="J10" s="187"/>
      <c r="K10" s="187"/>
      <c r="L10" s="187"/>
      <c r="M10" s="187"/>
      <c r="N10" s="183"/>
      <c r="O10" s="183"/>
      <c r="P10" s="183"/>
      <c r="Q10" s="183"/>
      <c r="R10" s="183"/>
      <c r="S10" s="183"/>
      <c r="T10" s="183"/>
      <c r="U10" s="181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1"/>
      <c r="AH10" s="183"/>
      <c r="AI10" s="183"/>
      <c r="AJ10" s="183"/>
      <c r="AK10" s="183"/>
      <c r="AL10" s="183"/>
      <c r="AM10" s="183"/>
      <c r="AN10" s="183"/>
      <c r="AO10" s="183"/>
      <c r="AP10" s="183"/>
      <c r="AQ10" s="183"/>
      <c r="AR10" s="183"/>
      <c r="AS10" s="183"/>
      <c r="AU10" s="34">
        <f t="shared" si="2"/>
        <v>0</v>
      </c>
      <c r="AV10" s="34">
        <f t="shared" si="3"/>
        <v>0</v>
      </c>
      <c r="AW10" s="34">
        <f t="shared" si="4"/>
        <v>0</v>
      </c>
    </row>
    <row r="11" spans="1:49" ht="15" customHeight="1" x14ac:dyDescent="0.35">
      <c r="A11" s="72" t="s">
        <v>110</v>
      </c>
      <c r="B11" s="12" t="s">
        <v>69</v>
      </c>
      <c r="C11" s="13" t="s">
        <v>60</v>
      </c>
      <c r="D11" s="7"/>
      <c r="E11" s="8"/>
      <c r="F11" s="8"/>
      <c r="G11" s="76"/>
      <c r="H11" s="56"/>
      <c r="I11" s="56"/>
      <c r="J11" s="187"/>
      <c r="K11" s="187"/>
      <c r="L11" s="187"/>
      <c r="M11" s="187"/>
      <c r="N11" s="183"/>
      <c r="O11" s="183"/>
      <c r="P11" s="183"/>
      <c r="Q11" s="183"/>
      <c r="R11" s="183"/>
      <c r="S11" s="183"/>
      <c r="T11" s="187"/>
      <c r="U11" s="187"/>
      <c r="V11" s="187"/>
      <c r="W11" s="183"/>
      <c r="X11" s="183"/>
      <c r="Y11" s="183"/>
      <c r="Z11" s="183"/>
      <c r="AA11" s="183"/>
      <c r="AB11" s="183"/>
      <c r="AC11" s="183"/>
      <c r="AD11" s="183"/>
      <c r="AE11" s="183"/>
      <c r="AF11" s="187"/>
      <c r="AG11" s="187"/>
      <c r="AH11" s="188"/>
      <c r="AI11" s="188"/>
      <c r="AJ11" s="183"/>
      <c r="AK11" s="183"/>
      <c r="AL11" s="183"/>
      <c r="AM11" s="183"/>
      <c r="AN11" s="183"/>
      <c r="AO11" s="183"/>
      <c r="AP11" s="183"/>
      <c r="AQ11" s="183"/>
      <c r="AR11" s="183"/>
      <c r="AS11" s="183"/>
      <c r="AU11" s="34">
        <f t="shared" si="2"/>
        <v>0</v>
      </c>
      <c r="AV11" s="34">
        <f t="shared" si="3"/>
        <v>0</v>
      </c>
      <c r="AW11" s="34">
        <f t="shared" si="4"/>
        <v>0</v>
      </c>
    </row>
    <row r="12" spans="1:49" ht="15" customHeight="1" x14ac:dyDescent="0.35">
      <c r="A12" s="72" t="s">
        <v>108</v>
      </c>
      <c r="B12" s="58" t="s">
        <v>70</v>
      </c>
      <c r="C12" s="59" t="s">
        <v>58</v>
      </c>
      <c r="D12" s="60"/>
      <c r="E12" s="61"/>
      <c r="F12" s="61"/>
      <c r="G12" s="77"/>
      <c r="H12" s="62"/>
      <c r="I12" s="62"/>
      <c r="J12" s="184"/>
      <c r="K12" s="184"/>
      <c r="L12" s="184"/>
      <c r="M12" s="184"/>
      <c r="N12" s="186"/>
      <c r="O12" s="186"/>
      <c r="P12" s="186"/>
      <c r="Q12" s="186"/>
      <c r="R12" s="186"/>
      <c r="S12" s="186"/>
      <c r="T12" s="184"/>
      <c r="U12" s="184"/>
      <c r="V12" s="184"/>
      <c r="W12" s="186"/>
      <c r="X12" s="186"/>
      <c r="Y12" s="186"/>
      <c r="Z12" s="186"/>
      <c r="AA12" s="186"/>
      <c r="AB12" s="186"/>
      <c r="AC12" s="186"/>
      <c r="AD12" s="186"/>
      <c r="AE12" s="186"/>
      <c r="AF12" s="184"/>
      <c r="AG12" s="184"/>
      <c r="AH12" s="185"/>
      <c r="AI12" s="185"/>
      <c r="AJ12" s="186"/>
      <c r="AK12" s="186"/>
      <c r="AL12" s="186"/>
      <c r="AM12" s="186"/>
      <c r="AN12" s="186"/>
      <c r="AO12" s="186"/>
      <c r="AP12" s="186"/>
      <c r="AQ12" s="186"/>
      <c r="AR12" s="186"/>
      <c r="AS12" s="186"/>
      <c r="AU12" s="65">
        <f t="shared" si="2"/>
        <v>0</v>
      </c>
      <c r="AV12" s="65">
        <f t="shared" si="3"/>
        <v>0</v>
      </c>
      <c r="AW12" s="65">
        <f t="shared" si="4"/>
        <v>0</v>
      </c>
    </row>
    <row r="13" spans="1:49" ht="15" customHeight="1" x14ac:dyDescent="0.35">
      <c r="A13" s="72" t="s">
        <v>119</v>
      </c>
      <c r="B13" s="12" t="s">
        <v>71</v>
      </c>
      <c r="C13" s="13" t="s">
        <v>27</v>
      </c>
      <c r="D13" s="7"/>
      <c r="E13" s="8"/>
      <c r="F13" s="8"/>
      <c r="G13" s="76"/>
      <c r="H13" s="56"/>
      <c r="I13" s="56"/>
      <c r="J13" s="189"/>
      <c r="K13" s="189"/>
      <c r="L13" s="189"/>
      <c r="M13" s="189"/>
      <c r="N13" s="189"/>
      <c r="O13" s="183"/>
      <c r="P13" s="183"/>
      <c r="Q13" s="183"/>
      <c r="R13" s="183"/>
      <c r="S13" s="183"/>
      <c r="T13" s="189"/>
      <c r="U13" s="189"/>
      <c r="V13" s="189"/>
      <c r="W13" s="189"/>
      <c r="X13" s="183"/>
      <c r="Y13" s="183"/>
      <c r="Z13" s="183"/>
      <c r="AA13" s="183"/>
      <c r="AB13" s="183"/>
      <c r="AC13" s="183"/>
      <c r="AD13" s="183"/>
      <c r="AE13" s="183"/>
      <c r="AF13" s="189"/>
      <c r="AG13" s="189"/>
      <c r="AH13" s="189"/>
      <c r="AI13" s="183"/>
      <c r="AJ13" s="183"/>
      <c r="AK13" s="183"/>
      <c r="AL13" s="183"/>
      <c r="AM13" s="183"/>
      <c r="AN13" s="183"/>
      <c r="AO13" s="183"/>
      <c r="AP13" s="183"/>
      <c r="AQ13" s="183"/>
      <c r="AR13" s="183"/>
      <c r="AS13" s="183"/>
      <c r="AU13" s="34">
        <f t="shared" si="2"/>
        <v>0</v>
      </c>
      <c r="AV13" s="34">
        <f t="shared" si="3"/>
        <v>0</v>
      </c>
      <c r="AW13" s="34">
        <f t="shared" si="4"/>
        <v>0</v>
      </c>
    </row>
    <row r="14" spans="1:49" ht="15" customHeight="1" x14ac:dyDescent="0.35">
      <c r="A14" s="72" t="s">
        <v>107</v>
      </c>
      <c r="B14" s="12" t="s">
        <v>72</v>
      </c>
      <c r="C14" s="13" t="s">
        <v>28</v>
      </c>
      <c r="D14" s="7"/>
      <c r="E14" s="8"/>
      <c r="F14" s="8"/>
      <c r="G14" s="76"/>
      <c r="H14" s="56"/>
      <c r="I14" s="56"/>
      <c r="J14" s="187"/>
      <c r="K14" s="187"/>
      <c r="L14" s="187"/>
      <c r="M14" s="187"/>
      <c r="N14" s="187"/>
      <c r="O14" s="183"/>
      <c r="P14" s="183"/>
      <c r="Q14" s="183"/>
      <c r="R14" s="183"/>
      <c r="S14" s="183"/>
      <c r="T14" s="187"/>
      <c r="U14" s="187"/>
      <c r="V14" s="187"/>
      <c r="W14" s="183"/>
      <c r="X14" s="183"/>
      <c r="Y14" s="183"/>
      <c r="Z14" s="183"/>
      <c r="AA14" s="183"/>
      <c r="AB14" s="183"/>
      <c r="AC14" s="183"/>
      <c r="AD14" s="183"/>
      <c r="AE14" s="183"/>
      <c r="AF14" s="187"/>
      <c r="AG14" s="187"/>
      <c r="AH14" s="183"/>
      <c r="AI14" s="183"/>
      <c r="AJ14" s="183"/>
      <c r="AK14" s="183"/>
      <c r="AL14" s="183"/>
      <c r="AM14" s="183"/>
      <c r="AN14" s="183"/>
      <c r="AO14" s="183"/>
      <c r="AP14" s="183"/>
      <c r="AQ14" s="183"/>
      <c r="AR14" s="183"/>
      <c r="AS14" s="183"/>
      <c r="AU14" s="34">
        <f t="shared" si="2"/>
        <v>0</v>
      </c>
      <c r="AV14" s="34">
        <f t="shared" si="3"/>
        <v>0</v>
      </c>
      <c r="AW14" s="34">
        <f t="shared" si="4"/>
        <v>0</v>
      </c>
    </row>
    <row r="15" spans="1:49" ht="15" customHeight="1" x14ac:dyDescent="0.35">
      <c r="A15" s="72" t="s">
        <v>109</v>
      </c>
      <c r="B15" s="12" t="s">
        <v>73</v>
      </c>
      <c r="C15" s="14" t="s">
        <v>29</v>
      </c>
      <c r="D15" s="7"/>
      <c r="E15" s="8"/>
      <c r="F15" s="8"/>
      <c r="G15" s="76"/>
      <c r="H15" s="56"/>
      <c r="I15" s="56"/>
      <c r="J15" s="187"/>
      <c r="K15" s="187"/>
      <c r="L15" s="187"/>
      <c r="M15" s="187"/>
      <c r="N15" s="187"/>
      <c r="O15" s="183"/>
      <c r="P15" s="183"/>
      <c r="Q15" s="183"/>
      <c r="R15" s="183"/>
      <c r="S15" s="183"/>
      <c r="T15" s="187"/>
      <c r="U15" s="187"/>
      <c r="V15" s="187"/>
      <c r="W15" s="187"/>
      <c r="X15" s="183"/>
      <c r="Y15" s="183"/>
      <c r="Z15" s="183"/>
      <c r="AA15" s="183"/>
      <c r="AB15" s="183"/>
      <c r="AC15" s="183"/>
      <c r="AD15" s="183"/>
      <c r="AE15" s="183"/>
      <c r="AF15" s="187"/>
      <c r="AG15" s="187"/>
      <c r="AH15" s="187"/>
      <c r="AI15" s="183"/>
      <c r="AJ15" s="183"/>
      <c r="AK15" s="183"/>
      <c r="AL15" s="183"/>
      <c r="AM15" s="183"/>
      <c r="AN15" s="183"/>
      <c r="AO15" s="183"/>
      <c r="AP15" s="183"/>
      <c r="AQ15" s="183"/>
      <c r="AR15" s="183"/>
      <c r="AS15" s="183"/>
      <c r="AU15" s="34">
        <f t="shared" si="2"/>
        <v>0</v>
      </c>
      <c r="AV15" s="34">
        <f t="shared" si="3"/>
        <v>0</v>
      </c>
      <c r="AW15" s="34">
        <f t="shared" si="4"/>
        <v>0</v>
      </c>
    </row>
    <row r="16" spans="1:49" ht="15" customHeight="1" x14ac:dyDescent="0.35">
      <c r="A16" s="6"/>
      <c r="B16" s="12" t="s">
        <v>74</v>
      </c>
      <c r="C16" s="14" t="s">
        <v>30</v>
      </c>
      <c r="D16" s="7"/>
      <c r="E16" s="8"/>
      <c r="F16" s="8"/>
      <c r="G16" s="76"/>
      <c r="H16" s="56"/>
      <c r="I16" s="56"/>
      <c r="J16" s="183"/>
      <c r="K16" s="183"/>
      <c r="L16" s="187"/>
      <c r="M16" s="187"/>
      <c r="N16" s="183"/>
      <c r="O16" s="183"/>
      <c r="P16" s="183"/>
      <c r="Q16" s="183"/>
      <c r="R16" s="183"/>
      <c r="S16" s="183"/>
      <c r="T16" s="187"/>
      <c r="U16" s="187"/>
      <c r="V16" s="187"/>
      <c r="W16" s="183"/>
      <c r="X16" s="183"/>
      <c r="Y16" s="183"/>
      <c r="Z16" s="183"/>
      <c r="AA16" s="183"/>
      <c r="AB16" s="183"/>
      <c r="AC16" s="183"/>
      <c r="AD16" s="183"/>
      <c r="AE16" s="183"/>
      <c r="AF16" s="187"/>
      <c r="AG16" s="187"/>
      <c r="AH16" s="187"/>
      <c r="AI16" s="183"/>
      <c r="AJ16" s="183"/>
      <c r="AK16" s="183"/>
      <c r="AL16" s="183"/>
      <c r="AM16" s="183"/>
      <c r="AN16" s="183"/>
      <c r="AO16" s="183"/>
      <c r="AP16" s="183"/>
      <c r="AQ16" s="183"/>
      <c r="AR16" s="183"/>
      <c r="AS16" s="183"/>
      <c r="AU16" s="34">
        <f t="shared" si="2"/>
        <v>0</v>
      </c>
      <c r="AV16" s="34">
        <f t="shared" si="3"/>
        <v>0</v>
      </c>
      <c r="AW16" s="34">
        <f t="shared" si="4"/>
        <v>0</v>
      </c>
    </row>
    <row r="17" spans="1:49" ht="15" customHeight="1" x14ac:dyDescent="0.35">
      <c r="A17" s="6"/>
      <c r="B17" s="12" t="s">
        <v>75</v>
      </c>
      <c r="C17" s="14" t="s">
        <v>31</v>
      </c>
      <c r="D17" s="7"/>
      <c r="E17" s="8"/>
      <c r="F17" s="8"/>
      <c r="G17" s="76"/>
      <c r="H17" s="56"/>
      <c r="I17" s="56"/>
      <c r="J17" s="183"/>
      <c r="K17" s="183"/>
      <c r="L17" s="187"/>
      <c r="M17" s="187"/>
      <c r="N17" s="187"/>
      <c r="O17" s="183"/>
      <c r="P17" s="183"/>
      <c r="Q17" s="183"/>
      <c r="R17" s="183"/>
      <c r="S17" s="183"/>
      <c r="T17" s="187"/>
      <c r="U17" s="187"/>
      <c r="V17" s="187"/>
      <c r="W17" s="183"/>
      <c r="X17" s="183"/>
      <c r="Y17" s="183"/>
      <c r="Z17" s="183"/>
      <c r="AA17" s="183"/>
      <c r="AB17" s="183"/>
      <c r="AC17" s="183"/>
      <c r="AD17" s="183"/>
      <c r="AE17" s="183"/>
      <c r="AF17" s="187"/>
      <c r="AG17" s="187"/>
      <c r="AH17" s="187"/>
      <c r="AI17" s="183"/>
      <c r="AJ17" s="183"/>
      <c r="AK17" s="183"/>
      <c r="AL17" s="183"/>
      <c r="AM17" s="183"/>
      <c r="AN17" s="183"/>
      <c r="AO17" s="183"/>
      <c r="AP17" s="183"/>
      <c r="AQ17" s="183"/>
      <c r="AR17" s="183"/>
      <c r="AS17" s="183"/>
      <c r="AU17" s="34">
        <f t="shared" si="2"/>
        <v>0</v>
      </c>
      <c r="AV17" s="34">
        <f t="shared" si="3"/>
        <v>0</v>
      </c>
      <c r="AW17" s="34">
        <f t="shared" si="4"/>
        <v>0</v>
      </c>
    </row>
    <row r="18" spans="1:49" ht="15" customHeight="1" x14ac:dyDescent="0.35">
      <c r="A18" s="6"/>
      <c r="B18" s="12" t="s">
        <v>76</v>
      </c>
      <c r="C18" s="13" t="s">
        <v>32</v>
      </c>
      <c r="D18" s="7"/>
      <c r="E18" s="8"/>
      <c r="F18" s="8"/>
      <c r="G18" s="76"/>
      <c r="H18" s="56"/>
      <c r="I18" s="56"/>
      <c r="J18" s="183"/>
      <c r="K18" s="183"/>
      <c r="L18" s="181"/>
      <c r="M18" s="181"/>
      <c r="N18" s="183"/>
      <c r="O18" s="183"/>
      <c r="P18" s="183"/>
      <c r="Q18" s="183"/>
      <c r="R18" s="183"/>
      <c r="S18" s="183"/>
      <c r="T18" s="181"/>
      <c r="U18" s="181"/>
      <c r="V18" s="181"/>
      <c r="W18" s="183"/>
      <c r="X18" s="183"/>
      <c r="Y18" s="183"/>
      <c r="Z18" s="183"/>
      <c r="AA18" s="183"/>
      <c r="AB18" s="183"/>
      <c r="AC18" s="183"/>
      <c r="AD18" s="183"/>
      <c r="AE18" s="183"/>
      <c r="AF18" s="181"/>
      <c r="AG18" s="181"/>
      <c r="AH18" s="181"/>
      <c r="AI18" s="183"/>
      <c r="AJ18" s="183"/>
      <c r="AK18" s="183"/>
      <c r="AL18" s="183"/>
      <c r="AM18" s="183"/>
      <c r="AN18" s="183"/>
      <c r="AO18" s="183"/>
      <c r="AP18" s="183"/>
      <c r="AQ18" s="183"/>
      <c r="AR18" s="183"/>
      <c r="AS18" s="183"/>
      <c r="AU18" s="34">
        <f t="shared" si="2"/>
        <v>0</v>
      </c>
      <c r="AV18" s="34">
        <f t="shared" si="3"/>
        <v>0</v>
      </c>
      <c r="AW18" s="34">
        <f t="shared" si="4"/>
        <v>0</v>
      </c>
    </row>
    <row r="19" spans="1:49" ht="15" customHeight="1" x14ac:dyDescent="0.35">
      <c r="A19" s="6"/>
      <c r="B19" s="12" t="s">
        <v>77</v>
      </c>
      <c r="C19" s="13" t="s">
        <v>33</v>
      </c>
      <c r="D19" s="7"/>
      <c r="E19" s="8"/>
      <c r="F19" s="8"/>
      <c r="G19" s="76"/>
      <c r="H19" s="56"/>
      <c r="I19" s="56"/>
      <c r="J19" s="183"/>
      <c r="K19" s="183"/>
      <c r="L19" s="181"/>
      <c r="M19" s="181"/>
      <c r="N19" s="183"/>
      <c r="O19" s="183"/>
      <c r="P19" s="183"/>
      <c r="Q19" s="183"/>
      <c r="R19" s="183"/>
      <c r="S19" s="183"/>
      <c r="T19" s="183"/>
      <c r="U19" s="182"/>
      <c r="V19" s="182"/>
      <c r="W19" s="183"/>
      <c r="X19" s="183"/>
      <c r="Y19" s="183"/>
      <c r="Z19" s="183"/>
      <c r="AA19" s="183"/>
      <c r="AB19" s="183"/>
      <c r="AC19" s="183"/>
      <c r="AD19" s="183"/>
      <c r="AE19" s="183"/>
      <c r="AF19" s="183"/>
      <c r="AG19" s="182"/>
      <c r="AH19" s="183"/>
      <c r="AI19" s="183"/>
      <c r="AJ19" s="183"/>
      <c r="AK19" s="183"/>
      <c r="AL19" s="183"/>
      <c r="AM19" s="183"/>
      <c r="AN19" s="183"/>
      <c r="AO19" s="183"/>
      <c r="AP19" s="183"/>
      <c r="AQ19" s="183"/>
      <c r="AR19" s="183"/>
      <c r="AS19" s="183"/>
      <c r="AU19" s="34">
        <f t="shared" si="2"/>
        <v>0</v>
      </c>
      <c r="AV19" s="34">
        <f t="shared" si="3"/>
        <v>0</v>
      </c>
      <c r="AW19" s="34">
        <f t="shared" si="4"/>
        <v>0</v>
      </c>
    </row>
    <row r="20" spans="1:49" ht="15" customHeight="1" x14ac:dyDescent="0.35">
      <c r="A20" s="18" t="s">
        <v>18</v>
      </c>
      <c r="B20" s="18" t="s">
        <v>1</v>
      </c>
      <c r="C20" s="18"/>
      <c r="D20" s="190">
        <v>0</v>
      </c>
      <c r="E20" s="190">
        <v>213.5</v>
      </c>
      <c r="F20" s="190">
        <v>0</v>
      </c>
      <c r="G20" s="73">
        <f>SUM(D20:F20)</f>
        <v>213.5</v>
      </c>
      <c r="H20" s="78">
        <f>SUM(J20:AS20)/7.5</f>
        <v>0</v>
      </c>
      <c r="I20" s="112">
        <f>H20/G20</f>
        <v>0</v>
      </c>
      <c r="J20" s="47">
        <f t="shared" ref="J20:AS20" si="5">SUM(J21:J31)</f>
        <v>0</v>
      </c>
      <c r="K20" s="47">
        <f t="shared" si="5"/>
        <v>0</v>
      </c>
      <c r="L20" s="47">
        <f t="shared" si="5"/>
        <v>0</v>
      </c>
      <c r="M20" s="47">
        <f t="shared" si="5"/>
        <v>0</v>
      </c>
      <c r="N20" s="47">
        <f t="shared" si="5"/>
        <v>0</v>
      </c>
      <c r="O20" s="47">
        <f t="shared" si="5"/>
        <v>0</v>
      </c>
      <c r="P20" s="47">
        <f t="shared" si="5"/>
        <v>0</v>
      </c>
      <c r="Q20" s="47">
        <f t="shared" si="5"/>
        <v>0</v>
      </c>
      <c r="R20" s="47">
        <f t="shared" si="5"/>
        <v>0</v>
      </c>
      <c r="S20" s="47">
        <f t="shared" si="5"/>
        <v>0</v>
      </c>
      <c r="T20" s="47">
        <f t="shared" si="5"/>
        <v>0</v>
      </c>
      <c r="U20" s="47">
        <f t="shared" si="5"/>
        <v>0</v>
      </c>
      <c r="V20" s="47">
        <f t="shared" si="5"/>
        <v>0</v>
      </c>
      <c r="W20" s="47">
        <f t="shared" si="5"/>
        <v>0</v>
      </c>
      <c r="X20" s="47">
        <f t="shared" si="5"/>
        <v>0</v>
      </c>
      <c r="Y20" s="47">
        <f t="shared" si="5"/>
        <v>0</v>
      </c>
      <c r="Z20" s="47">
        <f t="shared" si="5"/>
        <v>0</v>
      </c>
      <c r="AA20" s="47">
        <f t="shared" si="5"/>
        <v>0</v>
      </c>
      <c r="AB20" s="47">
        <f t="shared" si="5"/>
        <v>0</v>
      </c>
      <c r="AC20" s="47">
        <f t="shared" si="5"/>
        <v>0</v>
      </c>
      <c r="AD20" s="47">
        <f t="shared" si="5"/>
        <v>0</v>
      </c>
      <c r="AE20" s="47">
        <f t="shared" si="5"/>
        <v>0</v>
      </c>
      <c r="AF20" s="47">
        <f t="shared" si="5"/>
        <v>0</v>
      </c>
      <c r="AG20" s="47">
        <f t="shared" si="5"/>
        <v>0</v>
      </c>
      <c r="AH20" s="47">
        <f t="shared" si="5"/>
        <v>0</v>
      </c>
      <c r="AI20" s="47">
        <f t="shared" si="5"/>
        <v>0</v>
      </c>
      <c r="AJ20" s="47">
        <f t="shared" si="5"/>
        <v>0</v>
      </c>
      <c r="AK20" s="47">
        <f t="shared" si="5"/>
        <v>0</v>
      </c>
      <c r="AL20" s="47">
        <f t="shared" si="5"/>
        <v>0</v>
      </c>
      <c r="AM20" s="47">
        <f t="shared" si="5"/>
        <v>0</v>
      </c>
      <c r="AN20" s="47">
        <f t="shared" si="5"/>
        <v>0</v>
      </c>
      <c r="AO20" s="47">
        <f t="shared" si="5"/>
        <v>0</v>
      </c>
      <c r="AP20" s="47">
        <f t="shared" si="5"/>
        <v>0</v>
      </c>
      <c r="AQ20" s="47">
        <f t="shared" si="5"/>
        <v>0</v>
      </c>
      <c r="AR20" s="47">
        <f t="shared" si="5"/>
        <v>0</v>
      </c>
      <c r="AS20" s="47">
        <f t="shared" si="5"/>
        <v>0</v>
      </c>
      <c r="AU20" s="47">
        <f t="shared" si="2"/>
        <v>0</v>
      </c>
      <c r="AV20" s="47">
        <f t="shared" si="3"/>
        <v>0</v>
      </c>
      <c r="AW20" s="47">
        <f t="shared" si="4"/>
        <v>0</v>
      </c>
    </row>
    <row r="21" spans="1:49" ht="15" customHeight="1" x14ac:dyDescent="0.3">
      <c r="A21" s="9"/>
      <c r="B21" s="12" t="s">
        <v>78</v>
      </c>
      <c r="C21" s="13" t="s">
        <v>34</v>
      </c>
      <c r="D21" s="7"/>
      <c r="E21" s="122" t="s">
        <v>148</v>
      </c>
      <c r="F21" s="109"/>
      <c r="G21" s="110">
        <f>G20/G$3</f>
        <v>0.44618599791013586</v>
      </c>
      <c r="H21" s="111" t="e">
        <f>H20/H$3</f>
        <v>#DIV/0!</v>
      </c>
      <c r="I21" s="56"/>
      <c r="J21" s="181"/>
      <c r="K21" s="181"/>
      <c r="L21" s="181"/>
      <c r="M21" s="181"/>
      <c r="N21" s="181"/>
      <c r="O21" s="181"/>
      <c r="P21" s="181"/>
      <c r="Q21" s="181"/>
      <c r="R21" s="182"/>
      <c r="S21" s="182"/>
      <c r="T21" s="181"/>
      <c r="U21" s="181"/>
      <c r="V21" s="181"/>
      <c r="W21" s="181"/>
      <c r="X21" s="181"/>
      <c r="Y21" s="181"/>
      <c r="Z21" s="181"/>
      <c r="AA21" s="181"/>
      <c r="AB21" s="181"/>
      <c r="AC21" s="181"/>
      <c r="AD21" s="182"/>
      <c r="AE21" s="182"/>
      <c r="AF21" s="181"/>
      <c r="AG21" s="181"/>
      <c r="AH21" s="181"/>
      <c r="AI21" s="181"/>
      <c r="AJ21" s="181"/>
      <c r="AK21" s="181"/>
      <c r="AL21" s="181"/>
      <c r="AM21" s="181"/>
      <c r="AN21" s="181"/>
      <c r="AO21" s="181"/>
      <c r="AP21" s="182"/>
      <c r="AQ21" s="182"/>
      <c r="AR21" s="181"/>
      <c r="AS21" s="181"/>
      <c r="AU21" s="132">
        <f t="shared" si="2"/>
        <v>0</v>
      </c>
      <c r="AV21" s="132">
        <f t="shared" si="3"/>
        <v>0</v>
      </c>
      <c r="AW21" s="132">
        <f t="shared" si="4"/>
        <v>0</v>
      </c>
    </row>
    <row r="22" spans="1:49" ht="15" customHeight="1" x14ac:dyDescent="0.35">
      <c r="A22" s="9"/>
      <c r="B22" s="12" t="s">
        <v>79</v>
      </c>
      <c r="C22" s="13" t="s">
        <v>51</v>
      </c>
      <c r="D22" s="7"/>
      <c r="E22" s="8"/>
      <c r="F22" s="8"/>
      <c r="G22" s="76"/>
      <c r="H22" s="56"/>
      <c r="I22" s="56"/>
      <c r="J22" s="181"/>
      <c r="K22" s="181"/>
      <c r="L22" s="181"/>
      <c r="M22" s="181"/>
      <c r="N22" s="181"/>
      <c r="O22" s="181"/>
      <c r="P22" s="181"/>
      <c r="Q22" s="181"/>
      <c r="R22" s="182"/>
      <c r="S22" s="182"/>
      <c r="T22" s="181"/>
      <c r="U22" s="181"/>
      <c r="V22" s="181"/>
      <c r="W22" s="181"/>
      <c r="X22" s="181"/>
      <c r="Y22" s="181"/>
      <c r="Z22" s="181"/>
      <c r="AA22" s="181"/>
      <c r="AB22" s="181"/>
      <c r="AC22" s="181"/>
      <c r="AD22" s="182"/>
      <c r="AE22" s="182"/>
      <c r="AF22" s="181"/>
      <c r="AG22" s="181"/>
      <c r="AH22" s="181"/>
      <c r="AI22" s="181"/>
      <c r="AJ22" s="181"/>
      <c r="AK22" s="181"/>
      <c r="AL22" s="181"/>
      <c r="AM22" s="181"/>
      <c r="AN22" s="181"/>
      <c r="AO22" s="181"/>
      <c r="AP22" s="182"/>
      <c r="AQ22" s="182"/>
      <c r="AR22" s="181"/>
      <c r="AS22" s="181"/>
      <c r="AU22" s="132">
        <f t="shared" si="2"/>
        <v>0</v>
      </c>
      <c r="AV22" s="132">
        <f t="shared" si="3"/>
        <v>0</v>
      </c>
      <c r="AW22" s="132">
        <f t="shared" si="4"/>
        <v>0</v>
      </c>
    </row>
    <row r="23" spans="1:49" ht="15" customHeight="1" x14ac:dyDescent="0.35">
      <c r="A23" s="9"/>
      <c r="B23" s="12" t="s">
        <v>80</v>
      </c>
      <c r="C23" s="14" t="s">
        <v>50</v>
      </c>
      <c r="D23" s="7"/>
      <c r="E23" s="8"/>
      <c r="F23" s="8"/>
      <c r="G23" s="76"/>
      <c r="H23" s="56"/>
      <c r="I23" s="56"/>
      <c r="J23" s="187"/>
      <c r="K23" s="187"/>
      <c r="L23" s="181"/>
      <c r="M23" s="181"/>
      <c r="N23" s="187"/>
      <c r="O23" s="181"/>
      <c r="P23" s="181"/>
      <c r="Q23" s="187"/>
      <c r="R23" s="182"/>
      <c r="S23" s="182"/>
      <c r="T23" s="187"/>
      <c r="U23" s="181"/>
      <c r="V23" s="181"/>
      <c r="W23" s="187"/>
      <c r="X23" s="181"/>
      <c r="Y23" s="181"/>
      <c r="Z23" s="187"/>
      <c r="AA23" s="181"/>
      <c r="AB23" s="181"/>
      <c r="AC23" s="187"/>
      <c r="AD23" s="182"/>
      <c r="AE23" s="182"/>
      <c r="AF23" s="181"/>
      <c r="AG23" s="187"/>
      <c r="AH23" s="181"/>
      <c r="AI23" s="187"/>
      <c r="AJ23" s="181"/>
      <c r="AK23" s="181"/>
      <c r="AL23" s="187"/>
      <c r="AM23" s="181"/>
      <c r="AN23" s="181"/>
      <c r="AO23" s="187"/>
      <c r="AP23" s="182"/>
      <c r="AQ23" s="182"/>
      <c r="AR23" s="187"/>
      <c r="AS23" s="181"/>
      <c r="AU23" s="132">
        <f t="shared" si="2"/>
        <v>0</v>
      </c>
      <c r="AV23" s="132">
        <f t="shared" si="3"/>
        <v>0</v>
      </c>
      <c r="AW23" s="132">
        <f t="shared" si="4"/>
        <v>0</v>
      </c>
    </row>
    <row r="24" spans="1:49" ht="15" customHeight="1" x14ac:dyDescent="0.35">
      <c r="A24" s="9"/>
      <c r="B24" s="12" t="s">
        <v>81</v>
      </c>
      <c r="C24" s="14" t="s">
        <v>48</v>
      </c>
      <c r="D24" s="7"/>
      <c r="E24" s="8"/>
      <c r="F24" s="8"/>
      <c r="G24" s="76"/>
      <c r="H24" s="56"/>
      <c r="I24" s="56"/>
      <c r="J24" s="181"/>
      <c r="K24" s="181"/>
      <c r="L24" s="181"/>
      <c r="M24" s="181"/>
      <c r="N24" s="181"/>
      <c r="O24" s="181"/>
      <c r="P24" s="181"/>
      <c r="Q24" s="181"/>
      <c r="R24" s="182"/>
      <c r="S24" s="182"/>
      <c r="T24" s="181"/>
      <c r="U24" s="181"/>
      <c r="V24" s="181"/>
      <c r="W24" s="181"/>
      <c r="X24" s="181"/>
      <c r="Y24" s="181"/>
      <c r="Z24" s="181"/>
      <c r="AA24" s="181"/>
      <c r="AB24" s="181"/>
      <c r="AC24" s="181"/>
      <c r="AD24" s="182"/>
      <c r="AE24" s="182"/>
      <c r="AF24" s="181"/>
      <c r="AG24" s="181"/>
      <c r="AH24" s="181"/>
      <c r="AI24" s="181"/>
      <c r="AJ24" s="181"/>
      <c r="AK24" s="181"/>
      <c r="AL24" s="181"/>
      <c r="AM24" s="181"/>
      <c r="AN24" s="181"/>
      <c r="AO24" s="181"/>
      <c r="AP24" s="182"/>
      <c r="AQ24" s="182"/>
      <c r="AR24" s="181"/>
      <c r="AS24" s="181"/>
      <c r="AU24" s="132">
        <f t="shared" si="2"/>
        <v>0</v>
      </c>
      <c r="AV24" s="132">
        <f t="shared" si="3"/>
        <v>0</v>
      </c>
      <c r="AW24" s="132">
        <f t="shared" si="4"/>
        <v>0</v>
      </c>
    </row>
    <row r="25" spans="1:49" ht="15" customHeight="1" x14ac:dyDescent="0.35">
      <c r="A25" s="9"/>
      <c r="B25" s="12" t="s">
        <v>82</v>
      </c>
      <c r="C25" s="14" t="s">
        <v>43</v>
      </c>
      <c r="D25" s="7"/>
      <c r="E25" s="8"/>
      <c r="F25" s="8"/>
      <c r="G25" s="76"/>
      <c r="H25" s="56"/>
      <c r="I25" s="56"/>
      <c r="J25" s="187"/>
      <c r="K25" s="187"/>
      <c r="L25" s="181"/>
      <c r="M25" s="181"/>
      <c r="N25" s="187"/>
      <c r="O25" s="181"/>
      <c r="P25" s="181"/>
      <c r="Q25" s="187"/>
      <c r="R25" s="182"/>
      <c r="S25" s="182"/>
      <c r="T25" s="187"/>
      <c r="U25" s="181"/>
      <c r="V25" s="181"/>
      <c r="W25" s="187"/>
      <c r="X25" s="181"/>
      <c r="Y25" s="181"/>
      <c r="Z25" s="187"/>
      <c r="AA25" s="181"/>
      <c r="AB25" s="181"/>
      <c r="AC25" s="187"/>
      <c r="AD25" s="182"/>
      <c r="AE25" s="182"/>
      <c r="AF25" s="181"/>
      <c r="AG25" s="187"/>
      <c r="AH25" s="181"/>
      <c r="AI25" s="187"/>
      <c r="AJ25" s="181"/>
      <c r="AK25" s="181"/>
      <c r="AL25" s="187"/>
      <c r="AM25" s="181"/>
      <c r="AN25" s="181"/>
      <c r="AO25" s="187"/>
      <c r="AP25" s="182"/>
      <c r="AQ25" s="182"/>
      <c r="AR25" s="187"/>
      <c r="AS25" s="181"/>
      <c r="AU25" s="132">
        <f t="shared" si="2"/>
        <v>0</v>
      </c>
      <c r="AV25" s="132">
        <f t="shared" si="3"/>
        <v>0</v>
      </c>
      <c r="AW25" s="132">
        <f t="shared" si="4"/>
        <v>0</v>
      </c>
    </row>
    <row r="26" spans="1:49" ht="15" customHeight="1" x14ac:dyDescent="0.35">
      <c r="A26" s="9"/>
      <c r="B26" s="12" t="s">
        <v>83</v>
      </c>
      <c r="C26" s="14" t="s">
        <v>49</v>
      </c>
      <c r="D26" s="7"/>
      <c r="E26" s="8"/>
      <c r="F26" s="8"/>
      <c r="G26" s="76"/>
      <c r="H26" s="56"/>
      <c r="I26" s="56"/>
      <c r="J26" s="181"/>
      <c r="K26" s="181"/>
      <c r="L26" s="181"/>
      <c r="M26" s="181"/>
      <c r="N26" s="181"/>
      <c r="O26" s="181"/>
      <c r="P26" s="181"/>
      <c r="Q26" s="181"/>
      <c r="R26" s="182"/>
      <c r="S26" s="182"/>
      <c r="T26" s="181"/>
      <c r="U26" s="181"/>
      <c r="V26" s="181"/>
      <c r="W26" s="181"/>
      <c r="X26" s="181"/>
      <c r="Y26" s="181"/>
      <c r="Z26" s="181"/>
      <c r="AA26" s="181"/>
      <c r="AB26" s="181"/>
      <c r="AC26" s="181"/>
      <c r="AD26" s="182"/>
      <c r="AE26" s="182"/>
      <c r="AF26" s="181"/>
      <c r="AG26" s="181"/>
      <c r="AH26" s="181"/>
      <c r="AI26" s="181"/>
      <c r="AJ26" s="181"/>
      <c r="AK26" s="181"/>
      <c r="AL26" s="181"/>
      <c r="AM26" s="181"/>
      <c r="AN26" s="181"/>
      <c r="AO26" s="181"/>
      <c r="AP26" s="182"/>
      <c r="AQ26" s="182"/>
      <c r="AR26" s="181"/>
      <c r="AS26" s="181"/>
      <c r="AU26" s="132">
        <f t="shared" si="2"/>
        <v>0</v>
      </c>
      <c r="AV26" s="132">
        <f t="shared" si="3"/>
        <v>0</v>
      </c>
      <c r="AW26" s="132">
        <f t="shared" si="4"/>
        <v>0</v>
      </c>
    </row>
    <row r="27" spans="1:49" ht="15" customHeight="1" x14ac:dyDescent="0.35">
      <c r="A27" s="9"/>
      <c r="B27" s="58" t="s">
        <v>84</v>
      </c>
      <c r="C27" s="67" t="s">
        <v>46</v>
      </c>
      <c r="D27" s="60"/>
      <c r="E27" s="61"/>
      <c r="F27" s="61"/>
      <c r="G27" s="77"/>
      <c r="H27" s="62"/>
      <c r="I27" s="62"/>
      <c r="J27" s="184"/>
      <c r="K27" s="184"/>
      <c r="L27" s="184"/>
      <c r="M27" s="184"/>
      <c r="N27" s="184"/>
      <c r="O27" s="184"/>
      <c r="P27" s="184"/>
      <c r="Q27" s="184"/>
      <c r="R27" s="185"/>
      <c r="S27" s="185"/>
      <c r="T27" s="184"/>
      <c r="U27" s="184"/>
      <c r="V27" s="184"/>
      <c r="W27" s="184"/>
      <c r="X27" s="184"/>
      <c r="Y27" s="184"/>
      <c r="Z27" s="184"/>
      <c r="AA27" s="184"/>
      <c r="AB27" s="184"/>
      <c r="AC27" s="184"/>
      <c r="AD27" s="185"/>
      <c r="AE27" s="185"/>
      <c r="AF27" s="184"/>
      <c r="AG27" s="184"/>
      <c r="AH27" s="184"/>
      <c r="AI27" s="184"/>
      <c r="AJ27" s="184"/>
      <c r="AK27" s="184"/>
      <c r="AL27" s="184"/>
      <c r="AM27" s="184"/>
      <c r="AN27" s="184"/>
      <c r="AO27" s="184"/>
      <c r="AP27" s="185"/>
      <c r="AQ27" s="185"/>
      <c r="AR27" s="184"/>
      <c r="AS27" s="184"/>
      <c r="AU27" s="132">
        <f t="shared" si="2"/>
        <v>0</v>
      </c>
      <c r="AV27" s="132">
        <f t="shared" si="3"/>
        <v>0</v>
      </c>
      <c r="AW27" s="132">
        <f t="shared" si="4"/>
        <v>0</v>
      </c>
    </row>
    <row r="28" spans="1:49" ht="15" customHeight="1" x14ac:dyDescent="0.35">
      <c r="A28" s="9"/>
      <c r="B28" s="12" t="s">
        <v>85</v>
      </c>
      <c r="C28" s="14" t="s">
        <v>35</v>
      </c>
      <c r="D28" s="7"/>
      <c r="E28" s="8"/>
      <c r="F28" s="8"/>
      <c r="G28" s="76"/>
      <c r="H28" s="56"/>
      <c r="I28" s="56"/>
      <c r="J28" s="181"/>
      <c r="K28" s="181"/>
      <c r="L28" s="181"/>
      <c r="M28" s="181"/>
      <c r="N28" s="181"/>
      <c r="O28" s="181"/>
      <c r="P28" s="181"/>
      <c r="Q28" s="181"/>
      <c r="R28" s="182"/>
      <c r="S28" s="182"/>
      <c r="T28" s="181"/>
      <c r="U28" s="181"/>
      <c r="V28" s="181"/>
      <c r="W28" s="181"/>
      <c r="X28" s="181"/>
      <c r="Y28" s="181"/>
      <c r="Z28" s="181"/>
      <c r="AA28" s="181"/>
      <c r="AB28" s="181"/>
      <c r="AC28" s="181"/>
      <c r="AD28" s="182"/>
      <c r="AE28" s="182"/>
      <c r="AF28" s="181"/>
      <c r="AG28" s="181"/>
      <c r="AH28" s="181"/>
      <c r="AI28" s="181"/>
      <c r="AJ28" s="181"/>
      <c r="AK28" s="181"/>
      <c r="AL28" s="181"/>
      <c r="AM28" s="181"/>
      <c r="AN28" s="181"/>
      <c r="AO28" s="181"/>
      <c r="AP28" s="182"/>
      <c r="AQ28" s="182"/>
      <c r="AR28" s="181"/>
      <c r="AS28" s="181"/>
      <c r="AU28" s="132">
        <f t="shared" si="2"/>
        <v>0</v>
      </c>
      <c r="AV28" s="132">
        <f t="shared" si="3"/>
        <v>0</v>
      </c>
      <c r="AW28" s="132">
        <f t="shared" si="4"/>
        <v>0</v>
      </c>
    </row>
    <row r="29" spans="1:49" ht="15" customHeight="1" x14ac:dyDescent="0.35">
      <c r="A29" s="9"/>
      <c r="B29" s="12" t="s">
        <v>86</v>
      </c>
      <c r="C29" s="14" t="s">
        <v>36</v>
      </c>
      <c r="D29" s="7"/>
      <c r="E29" s="8"/>
      <c r="F29" s="8"/>
      <c r="G29" s="76"/>
      <c r="H29" s="56"/>
      <c r="I29" s="56"/>
      <c r="J29" s="181"/>
      <c r="K29" s="181"/>
      <c r="L29" s="181"/>
      <c r="M29" s="181"/>
      <c r="N29" s="181"/>
      <c r="O29" s="181"/>
      <c r="P29" s="181"/>
      <c r="Q29" s="181"/>
      <c r="R29" s="182"/>
      <c r="S29" s="182"/>
      <c r="T29" s="181"/>
      <c r="U29" s="181"/>
      <c r="V29" s="181"/>
      <c r="W29" s="181"/>
      <c r="X29" s="181"/>
      <c r="Y29" s="181"/>
      <c r="Z29" s="181"/>
      <c r="AA29" s="181"/>
      <c r="AB29" s="181"/>
      <c r="AC29" s="181"/>
      <c r="AD29" s="182"/>
      <c r="AE29" s="182"/>
      <c r="AF29" s="181"/>
      <c r="AG29" s="181"/>
      <c r="AH29" s="181"/>
      <c r="AI29" s="181"/>
      <c r="AJ29" s="181"/>
      <c r="AK29" s="181"/>
      <c r="AL29" s="181"/>
      <c r="AM29" s="181"/>
      <c r="AN29" s="181"/>
      <c r="AO29" s="181"/>
      <c r="AP29" s="182"/>
      <c r="AQ29" s="182"/>
      <c r="AR29" s="181"/>
      <c r="AS29" s="181"/>
      <c r="AU29" s="132">
        <f t="shared" si="2"/>
        <v>0</v>
      </c>
      <c r="AV29" s="132">
        <f t="shared" si="3"/>
        <v>0</v>
      </c>
      <c r="AW29" s="132">
        <f t="shared" si="4"/>
        <v>0</v>
      </c>
    </row>
    <row r="30" spans="1:49" ht="15" customHeight="1" x14ac:dyDescent="0.35">
      <c r="A30" s="9"/>
      <c r="B30" s="12" t="s">
        <v>87</v>
      </c>
      <c r="C30" s="14" t="s">
        <v>44</v>
      </c>
      <c r="D30" s="7"/>
      <c r="E30" s="8"/>
      <c r="F30" s="8"/>
      <c r="G30" s="76"/>
      <c r="H30" s="56"/>
      <c r="I30" s="56"/>
      <c r="J30" s="181"/>
      <c r="K30" s="181"/>
      <c r="L30" s="181"/>
      <c r="M30" s="181"/>
      <c r="N30" s="181"/>
      <c r="O30" s="181"/>
      <c r="P30" s="181"/>
      <c r="Q30" s="181"/>
      <c r="R30" s="182"/>
      <c r="S30" s="182"/>
      <c r="T30" s="181"/>
      <c r="U30" s="181"/>
      <c r="V30" s="181"/>
      <c r="W30" s="187"/>
      <c r="X30" s="181"/>
      <c r="Y30" s="181"/>
      <c r="Z30" s="187"/>
      <c r="AA30" s="181"/>
      <c r="AB30" s="181"/>
      <c r="AC30" s="187"/>
      <c r="AD30" s="182"/>
      <c r="AE30" s="182"/>
      <c r="AF30" s="181"/>
      <c r="AG30" s="187"/>
      <c r="AH30" s="181"/>
      <c r="AI30" s="181"/>
      <c r="AJ30" s="181"/>
      <c r="AK30" s="181"/>
      <c r="AL30" s="181"/>
      <c r="AM30" s="181"/>
      <c r="AN30" s="181"/>
      <c r="AO30" s="181"/>
      <c r="AP30" s="182"/>
      <c r="AQ30" s="182"/>
      <c r="AR30" s="181"/>
      <c r="AS30" s="181"/>
      <c r="AU30" s="132">
        <f t="shared" si="2"/>
        <v>0</v>
      </c>
      <c r="AV30" s="132">
        <f t="shared" si="3"/>
        <v>0</v>
      </c>
      <c r="AW30" s="132">
        <f t="shared" si="4"/>
        <v>0</v>
      </c>
    </row>
    <row r="31" spans="1:49" ht="15" customHeight="1" x14ac:dyDescent="0.35">
      <c r="A31" s="9"/>
      <c r="B31" s="12" t="s">
        <v>88</v>
      </c>
      <c r="C31" s="14" t="s">
        <v>45</v>
      </c>
      <c r="D31" s="7"/>
      <c r="E31" s="8"/>
      <c r="F31" s="8"/>
      <c r="G31" s="76"/>
      <c r="H31" s="56"/>
      <c r="I31" s="56"/>
      <c r="J31" s="187"/>
      <c r="K31" s="187"/>
      <c r="L31" s="181"/>
      <c r="M31" s="181"/>
      <c r="N31" s="187"/>
      <c r="O31" s="181"/>
      <c r="P31" s="181"/>
      <c r="Q31" s="187"/>
      <c r="R31" s="182"/>
      <c r="S31" s="182"/>
      <c r="T31" s="187"/>
      <c r="U31" s="181"/>
      <c r="V31" s="181"/>
      <c r="W31" s="181"/>
      <c r="X31" s="181"/>
      <c r="Y31" s="181"/>
      <c r="Z31" s="181"/>
      <c r="AA31" s="181"/>
      <c r="AB31" s="181"/>
      <c r="AC31" s="181"/>
      <c r="AD31" s="182"/>
      <c r="AE31" s="182"/>
      <c r="AF31" s="181"/>
      <c r="AG31" s="181"/>
      <c r="AH31" s="181"/>
      <c r="AI31" s="187"/>
      <c r="AJ31" s="181"/>
      <c r="AK31" s="181"/>
      <c r="AL31" s="187"/>
      <c r="AM31" s="181"/>
      <c r="AN31" s="181"/>
      <c r="AO31" s="187"/>
      <c r="AP31" s="182"/>
      <c r="AQ31" s="182"/>
      <c r="AR31" s="187"/>
      <c r="AS31" s="181"/>
      <c r="AU31" s="132">
        <f t="shared" si="2"/>
        <v>0</v>
      </c>
      <c r="AV31" s="132">
        <f t="shared" si="3"/>
        <v>0</v>
      </c>
      <c r="AW31" s="132">
        <f t="shared" si="4"/>
        <v>0</v>
      </c>
    </row>
    <row r="32" spans="1:49" ht="15" customHeight="1" x14ac:dyDescent="0.35">
      <c r="A32" s="19" t="s">
        <v>19</v>
      </c>
      <c r="B32" s="19" t="s">
        <v>2</v>
      </c>
      <c r="C32" s="19"/>
      <c r="D32" s="191">
        <v>0</v>
      </c>
      <c r="E32" s="191">
        <v>47</v>
      </c>
      <c r="F32" s="191">
        <v>0</v>
      </c>
      <c r="G32" s="79">
        <f>SUM(D32:F32)</f>
        <v>47</v>
      </c>
      <c r="H32" s="80">
        <f>SUM(J32:AS32)/7.5</f>
        <v>0</v>
      </c>
      <c r="I32" s="113">
        <f>H32/G32</f>
        <v>0</v>
      </c>
      <c r="J32" s="48">
        <f t="shared" ref="J32:AS32" si="6">SUM(J33:J36)</f>
        <v>0</v>
      </c>
      <c r="K32" s="48">
        <f t="shared" si="6"/>
        <v>0</v>
      </c>
      <c r="L32" s="48">
        <f t="shared" si="6"/>
        <v>0</v>
      </c>
      <c r="M32" s="48">
        <f t="shared" si="6"/>
        <v>0</v>
      </c>
      <c r="N32" s="48">
        <f t="shared" si="6"/>
        <v>0</v>
      </c>
      <c r="O32" s="48">
        <f t="shared" si="6"/>
        <v>0</v>
      </c>
      <c r="P32" s="48">
        <f t="shared" si="6"/>
        <v>0</v>
      </c>
      <c r="Q32" s="48">
        <f t="shared" si="6"/>
        <v>0</v>
      </c>
      <c r="R32" s="48">
        <f t="shared" si="6"/>
        <v>0</v>
      </c>
      <c r="S32" s="48">
        <f t="shared" si="6"/>
        <v>0</v>
      </c>
      <c r="T32" s="48">
        <f t="shared" si="6"/>
        <v>0</v>
      </c>
      <c r="U32" s="48">
        <f t="shared" si="6"/>
        <v>0</v>
      </c>
      <c r="V32" s="48">
        <f t="shared" si="6"/>
        <v>0</v>
      </c>
      <c r="W32" s="48">
        <f t="shared" si="6"/>
        <v>0</v>
      </c>
      <c r="X32" s="48">
        <f t="shared" si="6"/>
        <v>0</v>
      </c>
      <c r="Y32" s="48">
        <f t="shared" si="6"/>
        <v>0</v>
      </c>
      <c r="Z32" s="48">
        <f t="shared" si="6"/>
        <v>0</v>
      </c>
      <c r="AA32" s="48">
        <f t="shared" si="6"/>
        <v>0</v>
      </c>
      <c r="AB32" s="48">
        <f t="shared" si="6"/>
        <v>0</v>
      </c>
      <c r="AC32" s="48">
        <f t="shared" si="6"/>
        <v>0</v>
      </c>
      <c r="AD32" s="48">
        <f t="shared" si="6"/>
        <v>0</v>
      </c>
      <c r="AE32" s="48">
        <f t="shared" si="6"/>
        <v>0</v>
      </c>
      <c r="AF32" s="48">
        <f t="shared" si="6"/>
        <v>0</v>
      </c>
      <c r="AG32" s="48">
        <f t="shared" si="6"/>
        <v>0</v>
      </c>
      <c r="AH32" s="48">
        <f t="shared" si="6"/>
        <v>0</v>
      </c>
      <c r="AI32" s="48">
        <f t="shared" si="6"/>
        <v>0</v>
      </c>
      <c r="AJ32" s="48">
        <f t="shared" si="6"/>
        <v>0</v>
      </c>
      <c r="AK32" s="48">
        <f t="shared" si="6"/>
        <v>0</v>
      </c>
      <c r="AL32" s="48">
        <f t="shared" si="6"/>
        <v>0</v>
      </c>
      <c r="AM32" s="48">
        <f t="shared" si="6"/>
        <v>0</v>
      </c>
      <c r="AN32" s="48">
        <f t="shared" si="6"/>
        <v>0</v>
      </c>
      <c r="AO32" s="48">
        <f t="shared" si="6"/>
        <v>0</v>
      </c>
      <c r="AP32" s="48">
        <f t="shared" si="6"/>
        <v>0</v>
      </c>
      <c r="AQ32" s="48">
        <f t="shared" si="6"/>
        <v>0</v>
      </c>
      <c r="AR32" s="48">
        <f t="shared" si="6"/>
        <v>0</v>
      </c>
      <c r="AS32" s="48">
        <f t="shared" si="6"/>
        <v>0</v>
      </c>
      <c r="AU32" s="48">
        <f t="shared" si="2"/>
        <v>0</v>
      </c>
      <c r="AV32" s="48">
        <f t="shared" si="3"/>
        <v>0</v>
      </c>
      <c r="AW32" s="48">
        <f t="shared" si="4"/>
        <v>0</v>
      </c>
    </row>
    <row r="33" spans="1:49" ht="15" customHeight="1" x14ac:dyDescent="0.3">
      <c r="A33" s="10"/>
      <c r="B33" s="12" t="s">
        <v>90</v>
      </c>
      <c r="C33" s="14" t="s">
        <v>89</v>
      </c>
      <c r="D33" s="7"/>
      <c r="E33" s="123" t="s">
        <v>148</v>
      </c>
      <c r="F33" s="106"/>
      <c r="G33" s="107">
        <f>G32/G$3</f>
        <v>9.8223615464994779E-2</v>
      </c>
      <c r="H33" s="108" t="e">
        <f>H32/H$3</f>
        <v>#DIV/0!</v>
      </c>
      <c r="I33" s="56"/>
      <c r="J33" s="187"/>
      <c r="K33" s="187"/>
      <c r="L33" s="183"/>
      <c r="M33" s="183"/>
      <c r="N33" s="183"/>
      <c r="O33" s="183"/>
      <c r="P33" s="183"/>
      <c r="Q33" s="183"/>
      <c r="R33" s="183"/>
      <c r="S33" s="183"/>
      <c r="T33" s="183"/>
      <c r="U33" s="183"/>
      <c r="V33" s="183"/>
      <c r="W33" s="183"/>
      <c r="X33" s="183"/>
      <c r="Y33" s="183"/>
      <c r="Z33" s="183"/>
      <c r="AA33" s="183"/>
      <c r="AB33" s="183"/>
      <c r="AC33" s="183"/>
      <c r="AD33" s="183"/>
      <c r="AE33" s="183"/>
      <c r="AF33" s="183"/>
      <c r="AG33" s="183"/>
      <c r="AH33" s="183"/>
      <c r="AI33" s="183"/>
      <c r="AJ33" s="183"/>
      <c r="AK33" s="183"/>
      <c r="AL33" s="183"/>
      <c r="AM33" s="183"/>
      <c r="AN33" s="183"/>
      <c r="AO33" s="183"/>
      <c r="AP33" s="183"/>
      <c r="AQ33" s="183"/>
      <c r="AR33" s="183"/>
      <c r="AS33" s="183"/>
      <c r="AU33" s="34">
        <f t="shared" si="2"/>
        <v>0</v>
      </c>
      <c r="AV33" s="34">
        <f t="shared" si="3"/>
        <v>0</v>
      </c>
      <c r="AW33" s="34">
        <f t="shared" si="4"/>
        <v>0</v>
      </c>
    </row>
    <row r="34" spans="1:49" ht="15" customHeight="1" x14ac:dyDescent="0.35">
      <c r="A34" s="10"/>
      <c r="B34" s="12" t="s">
        <v>91</v>
      </c>
      <c r="C34" s="14" t="s">
        <v>52</v>
      </c>
      <c r="D34" s="7"/>
      <c r="E34" s="8"/>
      <c r="F34" s="8"/>
      <c r="G34" s="76"/>
      <c r="H34" s="56"/>
      <c r="I34" s="56"/>
      <c r="J34" s="187"/>
      <c r="K34" s="187"/>
      <c r="L34" s="181"/>
      <c r="M34" s="183"/>
      <c r="N34" s="183"/>
      <c r="O34" s="183"/>
      <c r="P34" s="183"/>
      <c r="Q34" s="183"/>
      <c r="R34" s="183"/>
      <c r="S34" s="183"/>
      <c r="T34" s="183"/>
      <c r="U34" s="183"/>
      <c r="V34" s="187"/>
      <c r="W34" s="183"/>
      <c r="X34" s="183"/>
      <c r="Y34" s="183"/>
      <c r="Z34" s="183"/>
      <c r="AA34" s="183"/>
      <c r="AB34" s="183"/>
      <c r="AC34" s="183"/>
      <c r="AD34" s="183"/>
      <c r="AE34" s="183"/>
      <c r="AF34" s="183"/>
      <c r="AG34" s="183"/>
      <c r="AH34" s="187"/>
      <c r="AI34" s="183"/>
      <c r="AJ34" s="183"/>
      <c r="AK34" s="183"/>
      <c r="AL34" s="183"/>
      <c r="AM34" s="183"/>
      <c r="AN34" s="183"/>
      <c r="AO34" s="183"/>
      <c r="AP34" s="183"/>
      <c r="AQ34" s="183"/>
      <c r="AR34" s="183"/>
      <c r="AS34" s="183"/>
      <c r="AU34" s="34">
        <f t="shared" si="2"/>
        <v>0</v>
      </c>
      <c r="AV34" s="34">
        <f t="shared" si="3"/>
        <v>0</v>
      </c>
      <c r="AW34" s="34">
        <f t="shared" si="4"/>
        <v>0</v>
      </c>
    </row>
    <row r="35" spans="1:49" ht="15" customHeight="1" x14ac:dyDescent="0.35">
      <c r="A35" s="10"/>
      <c r="B35" s="12" t="s">
        <v>92</v>
      </c>
      <c r="C35" s="14" t="s">
        <v>47</v>
      </c>
      <c r="D35" s="7"/>
      <c r="E35" s="8"/>
      <c r="F35" s="8"/>
      <c r="G35" s="76"/>
      <c r="H35" s="56"/>
      <c r="I35" s="56"/>
      <c r="J35" s="183"/>
      <c r="K35" s="183"/>
      <c r="L35" s="183"/>
      <c r="M35" s="187"/>
      <c r="N35" s="187"/>
      <c r="O35" s="181"/>
      <c r="P35" s="181"/>
      <c r="Q35" s="183"/>
      <c r="R35" s="183"/>
      <c r="S35" s="183"/>
      <c r="T35" s="183"/>
      <c r="U35" s="183"/>
      <c r="V35" s="183"/>
      <c r="W35" s="183"/>
      <c r="X35" s="183"/>
      <c r="Y35" s="183"/>
      <c r="Z35" s="183"/>
      <c r="AA35" s="183"/>
      <c r="AB35" s="183"/>
      <c r="AC35" s="183"/>
      <c r="AD35" s="188"/>
      <c r="AE35" s="182"/>
      <c r="AF35" s="183"/>
      <c r="AG35" s="183"/>
      <c r="AH35" s="183"/>
      <c r="AI35" s="183"/>
      <c r="AJ35" s="183"/>
      <c r="AK35" s="183"/>
      <c r="AL35" s="183"/>
      <c r="AM35" s="183"/>
      <c r="AN35" s="183"/>
      <c r="AO35" s="183"/>
      <c r="AP35" s="183"/>
      <c r="AQ35" s="183"/>
      <c r="AR35" s="183"/>
      <c r="AS35" s="183"/>
      <c r="AU35" s="34">
        <f t="shared" si="2"/>
        <v>0</v>
      </c>
      <c r="AV35" s="34">
        <f t="shared" si="3"/>
        <v>0</v>
      </c>
      <c r="AW35" s="34">
        <f t="shared" si="4"/>
        <v>0</v>
      </c>
    </row>
    <row r="36" spans="1:49" ht="15" customHeight="1" x14ac:dyDescent="0.35">
      <c r="A36" s="10"/>
      <c r="B36" s="12" t="s">
        <v>93</v>
      </c>
      <c r="C36" s="14" t="s">
        <v>37</v>
      </c>
      <c r="D36" s="7"/>
      <c r="E36" s="8"/>
      <c r="F36" s="8"/>
      <c r="G36" s="76"/>
      <c r="H36" s="56"/>
      <c r="I36" s="56"/>
      <c r="J36" s="183"/>
      <c r="K36" s="183"/>
      <c r="L36" s="183"/>
      <c r="M36" s="183"/>
      <c r="N36" s="183"/>
      <c r="O36" s="183"/>
      <c r="P36" s="183"/>
      <c r="Q36" s="187"/>
      <c r="R36" s="182"/>
      <c r="S36" s="182"/>
      <c r="T36" s="181"/>
      <c r="U36" s="187"/>
      <c r="V36" s="187"/>
      <c r="W36" s="181"/>
      <c r="X36" s="181"/>
      <c r="Y36" s="187"/>
      <c r="Z36" s="181"/>
      <c r="AA36" s="181"/>
      <c r="AB36" s="181"/>
      <c r="AC36" s="187"/>
      <c r="AD36" s="182"/>
      <c r="AE36" s="182"/>
      <c r="AF36" s="181"/>
      <c r="AG36" s="194"/>
      <c r="AH36" s="187"/>
      <c r="AI36" s="181"/>
      <c r="AJ36" s="181"/>
      <c r="AK36" s="187"/>
      <c r="AL36" s="181"/>
      <c r="AM36" s="181"/>
      <c r="AN36" s="181"/>
      <c r="AO36" s="187"/>
      <c r="AP36" s="182"/>
      <c r="AQ36" s="182"/>
      <c r="AR36" s="181"/>
      <c r="AS36" s="181"/>
      <c r="AU36" s="132">
        <f t="shared" si="2"/>
        <v>0</v>
      </c>
      <c r="AV36" s="132">
        <f t="shared" si="3"/>
        <v>0</v>
      </c>
      <c r="AW36" s="132">
        <f t="shared" si="4"/>
        <v>0</v>
      </c>
    </row>
    <row r="37" spans="1:49" ht="15" customHeight="1" x14ac:dyDescent="0.35">
      <c r="A37" s="20" t="s">
        <v>20</v>
      </c>
      <c r="B37" s="21" t="s">
        <v>3</v>
      </c>
      <c r="C37" s="20"/>
      <c r="D37" s="192">
        <v>0</v>
      </c>
      <c r="E37" s="192">
        <v>70</v>
      </c>
      <c r="F37" s="192">
        <v>0</v>
      </c>
      <c r="G37" s="81">
        <f>SUM(D37:F37)</f>
        <v>70</v>
      </c>
      <c r="H37" s="82">
        <f>SUM(J37:AS37)/7.5</f>
        <v>0</v>
      </c>
      <c r="I37" s="114">
        <f>H37/G37</f>
        <v>0</v>
      </c>
      <c r="J37" s="49">
        <f t="shared" ref="J37:AS37" si="7">SUM(J38:J42)</f>
        <v>0</v>
      </c>
      <c r="K37" s="49">
        <f t="shared" si="7"/>
        <v>0</v>
      </c>
      <c r="L37" s="49">
        <f t="shared" si="7"/>
        <v>0</v>
      </c>
      <c r="M37" s="49">
        <f t="shared" si="7"/>
        <v>0</v>
      </c>
      <c r="N37" s="49">
        <f t="shared" si="7"/>
        <v>0</v>
      </c>
      <c r="O37" s="49">
        <f t="shared" si="7"/>
        <v>0</v>
      </c>
      <c r="P37" s="49">
        <f t="shared" si="7"/>
        <v>0</v>
      </c>
      <c r="Q37" s="49">
        <f t="shared" si="7"/>
        <v>0</v>
      </c>
      <c r="R37" s="49">
        <f t="shared" si="7"/>
        <v>0</v>
      </c>
      <c r="S37" s="49">
        <f t="shared" si="7"/>
        <v>0</v>
      </c>
      <c r="T37" s="49">
        <f t="shared" si="7"/>
        <v>0</v>
      </c>
      <c r="U37" s="49">
        <f t="shared" si="7"/>
        <v>0</v>
      </c>
      <c r="V37" s="49">
        <f t="shared" si="7"/>
        <v>0</v>
      </c>
      <c r="W37" s="49">
        <f t="shared" si="7"/>
        <v>0</v>
      </c>
      <c r="X37" s="49">
        <f t="shared" si="7"/>
        <v>0</v>
      </c>
      <c r="Y37" s="49">
        <f t="shared" si="7"/>
        <v>0</v>
      </c>
      <c r="Z37" s="49">
        <f t="shared" si="7"/>
        <v>0</v>
      </c>
      <c r="AA37" s="49">
        <f t="shared" si="7"/>
        <v>0</v>
      </c>
      <c r="AB37" s="49">
        <f t="shared" si="7"/>
        <v>0</v>
      </c>
      <c r="AC37" s="49">
        <f t="shared" si="7"/>
        <v>0</v>
      </c>
      <c r="AD37" s="49">
        <f t="shared" si="7"/>
        <v>0</v>
      </c>
      <c r="AE37" s="49">
        <f t="shared" si="7"/>
        <v>0</v>
      </c>
      <c r="AF37" s="49">
        <f t="shared" si="7"/>
        <v>0</v>
      </c>
      <c r="AG37" s="49">
        <f t="shared" si="7"/>
        <v>0</v>
      </c>
      <c r="AH37" s="49">
        <f t="shared" si="7"/>
        <v>0</v>
      </c>
      <c r="AI37" s="49">
        <f t="shared" si="7"/>
        <v>0</v>
      </c>
      <c r="AJ37" s="49">
        <f t="shared" si="7"/>
        <v>0</v>
      </c>
      <c r="AK37" s="49">
        <f t="shared" si="7"/>
        <v>0</v>
      </c>
      <c r="AL37" s="49">
        <f t="shared" si="7"/>
        <v>0</v>
      </c>
      <c r="AM37" s="49">
        <f t="shared" si="7"/>
        <v>0</v>
      </c>
      <c r="AN37" s="49">
        <f t="shared" si="7"/>
        <v>0</v>
      </c>
      <c r="AO37" s="49">
        <f t="shared" si="7"/>
        <v>0</v>
      </c>
      <c r="AP37" s="49">
        <f t="shared" si="7"/>
        <v>0</v>
      </c>
      <c r="AQ37" s="49">
        <f t="shared" si="7"/>
        <v>0</v>
      </c>
      <c r="AR37" s="49">
        <f t="shared" si="7"/>
        <v>0</v>
      </c>
      <c r="AS37" s="49">
        <f t="shared" si="7"/>
        <v>0</v>
      </c>
      <c r="AU37" s="49">
        <f t="shared" si="2"/>
        <v>0</v>
      </c>
      <c r="AV37" s="49">
        <f t="shared" si="3"/>
        <v>0</v>
      </c>
      <c r="AW37" s="49">
        <f t="shared" si="4"/>
        <v>0</v>
      </c>
    </row>
    <row r="38" spans="1:49" ht="15" customHeight="1" x14ac:dyDescent="0.3">
      <c r="A38" s="11"/>
      <c r="B38" s="12" t="s">
        <v>94</v>
      </c>
      <c r="C38" s="14" t="s">
        <v>61</v>
      </c>
      <c r="D38" s="3"/>
      <c r="E38" s="124" t="s">
        <v>148</v>
      </c>
      <c r="F38" s="115"/>
      <c r="G38" s="116">
        <f>G37/G$3</f>
        <v>0.14629049111807732</v>
      </c>
      <c r="H38" s="117" t="e">
        <f>H37/H$3</f>
        <v>#DIV/0!</v>
      </c>
      <c r="I38" s="56"/>
      <c r="J38" s="181"/>
      <c r="K38" s="181"/>
      <c r="L38" s="181"/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Y38" s="182"/>
      <c r="Z38" s="182"/>
      <c r="AA38" s="182"/>
      <c r="AB38" s="182"/>
      <c r="AC38" s="182"/>
      <c r="AD38" s="182"/>
      <c r="AE38" s="182"/>
      <c r="AF38" s="182"/>
      <c r="AG38" s="182"/>
      <c r="AH38" s="182"/>
      <c r="AI38" s="182"/>
      <c r="AJ38" s="182"/>
      <c r="AK38" s="182"/>
      <c r="AL38" s="182"/>
      <c r="AM38" s="182"/>
      <c r="AN38" s="182"/>
      <c r="AO38" s="182"/>
      <c r="AP38" s="182"/>
      <c r="AQ38" s="182"/>
      <c r="AR38" s="182"/>
      <c r="AS38" s="182"/>
      <c r="AU38" s="132">
        <f t="shared" si="2"/>
        <v>0</v>
      </c>
      <c r="AV38" s="132">
        <f t="shared" si="3"/>
        <v>0</v>
      </c>
      <c r="AW38" s="132">
        <f t="shared" si="4"/>
        <v>0</v>
      </c>
    </row>
    <row r="39" spans="1:49" ht="15" customHeight="1" x14ac:dyDescent="0.35">
      <c r="A39" s="11"/>
      <c r="B39" s="12" t="s">
        <v>95</v>
      </c>
      <c r="C39" s="14" t="s">
        <v>38</v>
      </c>
      <c r="D39" s="3"/>
      <c r="E39" s="8"/>
      <c r="F39" s="8"/>
      <c r="G39" s="76"/>
      <c r="H39" s="56"/>
      <c r="I39" s="56"/>
      <c r="J39" s="183"/>
      <c r="K39" s="183"/>
      <c r="L39" s="183"/>
      <c r="M39" s="183"/>
      <c r="N39" s="183"/>
      <c r="O39" s="187"/>
      <c r="P39" s="187"/>
      <c r="Q39" s="187"/>
      <c r="R39" s="187"/>
      <c r="S39" s="188"/>
      <c r="T39" s="188"/>
      <c r="U39" s="188"/>
      <c r="V39" s="188"/>
      <c r="W39" s="188"/>
      <c r="X39" s="188"/>
      <c r="Y39" s="188"/>
      <c r="Z39" s="188"/>
      <c r="AA39" s="188"/>
      <c r="AB39" s="188"/>
      <c r="AC39" s="188"/>
      <c r="AD39" s="188"/>
      <c r="AE39" s="188"/>
      <c r="AF39" s="188"/>
      <c r="AG39" s="188"/>
      <c r="AH39" s="188"/>
      <c r="AI39" s="188"/>
      <c r="AJ39" s="188"/>
      <c r="AK39" s="188"/>
      <c r="AL39" s="188"/>
      <c r="AM39" s="188"/>
      <c r="AN39" s="188"/>
      <c r="AO39" s="188"/>
      <c r="AP39" s="187"/>
      <c r="AQ39" s="187"/>
      <c r="AR39" s="187"/>
      <c r="AS39" s="187"/>
      <c r="AU39" s="132">
        <f t="shared" si="2"/>
        <v>0</v>
      </c>
      <c r="AV39" s="132">
        <f t="shared" si="3"/>
        <v>0</v>
      </c>
      <c r="AW39" s="132">
        <f t="shared" si="4"/>
        <v>0</v>
      </c>
    </row>
    <row r="40" spans="1:49" ht="15" customHeight="1" x14ac:dyDescent="0.35">
      <c r="A40" s="11"/>
      <c r="B40" s="12" t="s">
        <v>96</v>
      </c>
      <c r="C40" s="14" t="s">
        <v>39</v>
      </c>
      <c r="D40" s="3"/>
      <c r="E40" s="8"/>
      <c r="F40" s="8"/>
      <c r="G40" s="76"/>
      <c r="H40" s="56"/>
      <c r="I40" s="56"/>
      <c r="J40" s="183"/>
      <c r="K40" s="183"/>
      <c r="L40" s="183"/>
      <c r="M40" s="183"/>
      <c r="N40" s="183"/>
      <c r="O40" s="187"/>
      <c r="P40" s="187"/>
      <c r="Q40" s="187"/>
      <c r="R40" s="188"/>
      <c r="S40" s="188"/>
      <c r="T40" s="187"/>
      <c r="U40" s="187"/>
      <c r="V40" s="187"/>
      <c r="W40" s="187"/>
      <c r="X40" s="187"/>
      <c r="Y40" s="187"/>
      <c r="Z40" s="187"/>
      <c r="AA40" s="187"/>
      <c r="AB40" s="187"/>
      <c r="AC40" s="187"/>
      <c r="AD40" s="188"/>
      <c r="AE40" s="188"/>
      <c r="AF40" s="187"/>
      <c r="AG40" s="187"/>
      <c r="AH40" s="187"/>
      <c r="AI40" s="187"/>
      <c r="AJ40" s="187"/>
      <c r="AK40" s="187"/>
      <c r="AL40" s="187"/>
      <c r="AM40" s="187"/>
      <c r="AN40" s="187"/>
      <c r="AO40" s="187"/>
      <c r="AP40" s="188"/>
      <c r="AQ40" s="188"/>
      <c r="AR40" s="187"/>
      <c r="AS40" s="187"/>
      <c r="AU40" s="132">
        <f t="shared" si="2"/>
        <v>0</v>
      </c>
      <c r="AV40" s="132">
        <f t="shared" si="3"/>
        <v>0</v>
      </c>
      <c r="AW40" s="132">
        <f t="shared" si="4"/>
        <v>0</v>
      </c>
    </row>
    <row r="41" spans="1:49" ht="15" customHeight="1" x14ac:dyDescent="0.35">
      <c r="A41" s="11"/>
      <c r="B41" s="12" t="s">
        <v>97</v>
      </c>
      <c r="C41" s="14" t="s">
        <v>56</v>
      </c>
      <c r="D41" s="3"/>
      <c r="E41" s="8"/>
      <c r="F41" s="8"/>
      <c r="G41" s="76"/>
      <c r="H41" s="56"/>
      <c r="I41" s="56"/>
      <c r="J41" s="183"/>
      <c r="K41" s="183"/>
      <c r="L41" s="183"/>
      <c r="M41" s="183"/>
      <c r="N41" s="183"/>
      <c r="O41" s="181"/>
      <c r="P41" s="181"/>
      <c r="Q41" s="181"/>
      <c r="R41" s="182"/>
      <c r="S41" s="182"/>
      <c r="T41" s="181"/>
      <c r="U41" s="181"/>
      <c r="V41" s="181"/>
      <c r="W41" s="181"/>
      <c r="X41" s="181"/>
      <c r="Y41" s="181"/>
      <c r="Z41" s="181"/>
      <c r="AA41" s="181"/>
      <c r="AB41" s="181"/>
      <c r="AC41" s="181"/>
      <c r="AD41" s="182"/>
      <c r="AE41" s="182"/>
      <c r="AF41" s="181"/>
      <c r="AG41" s="181"/>
      <c r="AH41" s="181"/>
      <c r="AI41" s="181"/>
      <c r="AJ41" s="181"/>
      <c r="AK41" s="181"/>
      <c r="AL41" s="181"/>
      <c r="AM41" s="181"/>
      <c r="AN41" s="181"/>
      <c r="AO41" s="181"/>
      <c r="AP41" s="182"/>
      <c r="AQ41" s="182"/>
      <c r="AR41" s="181"/>
      <c r="AS41" s="181"/>
      <c r="AU41" s="132">
        <f t="shared" si="2"/>
        <v>0</v>
      </c>
      <c r="AV41" s="132">
        <f t="shared" si="3"/>
        <v>0</v>
      </c>
      <c r="AW41" s="132">
        <f t="shared" si="4"/>
        <v>0</v>
      </c>
    </row>
    <row r="42" spans="1:49" ht="15" customHeight="1" x14ac:dyDescent="0.35">
      <c r="A42" s="11"/>
      <c r="B42" s="12" t="s">
        <v>98</v>
      </c>
      <c r="C42" s="14" t="s">
        <v>40</v>
      </c>
      <c r="D42" s="3"/>
      <c r="E42" s="8"/>
      <c r="F42" s="8"/>
      <c r="G42" s="76"/>
      <c r="H42" s="56"/>
      <c r="I42" s="56"/>
      <c r="J42" s="183"/>
      <c r="K42" s="183"/>
      <c r="L42" s="183"/>
      <c r="M42" s="183"/>
      <c r="N42" s="183"/>
      <c r="O42" s="183"/>
      <c r="P42" s="188"/>
      <c r="Q42" s="188"/>
      <c r="R42" s="182"/>
      <c r="S42" s="182"/>
      <c r="T42" s="188"/>
      <c r="U42" s="188"/>
      <c r="V42" s="187"/>
      <c r="W42" s="181"/>
      <c r="X42" s="181"/>
      <c r="Y42" s="187"/>
      <c r="Z42" s="181"/>
      <c r="AA42" s="181"/>
      <c r="AB42" s="181"/>
      <c r="AC42" s="187"/>
      <c r="AD42" s="181"/>
      <c r="AE42" s="181"/>
      <c r="AF42" s="187"/>
      <c r="AG42" s="181"/>
      <c r="AH42" s="187"/>
      <c r="AI42" s="181"/>
      <c r="AJ42" s="181"/>
      <c r="AK42" s="187"/>
      <c r="AL42" s="181"/>
      <c r="AM42" s="181"/>
      <c r="AN42" s="181"/>
      <c r="AO42" s="187"/>
      <c r="AP42" s="181"/>
      <c r="AQ42" s="181"/>
      <c r="AR42" s="187"/>
      <c r="AS42" s="187"/>
      <c r="AT42" s="3"/>
      <c r="AU42" s="132">
        <f t="shared" si="2"/>
        <v>0</v>
      </c>
      <c r="AV42" s="132">
        <f t="shared" si="3"/>
        <v>0</v>
      </c>
      <c r="AW42" s="132">
        <f t="shared" si="4"/>
        <v>0</v>
      </c>
    </row>
    <row r="43" spans="1:49" ht="15" customHeight="1" x14ac:dyDescent="0.35">
      <c r="A43" s="38" t="s">
        <v>21</v>
      </c>
      <c r="B43" s="39" t="s">
        <v>4</v>
      </c>
      <c r="C43" s="38"/>
      <c r="D43" s="193">
        <v>4.5</v>
      </c>
      <c r="E43" s="193">
        <v>0</v>
      </c>
      <c r="F43" s="193">
        <v>27</v>
      </c>
      <c r="G43" s="83">
        <f>SUM(D43:F43)</f>
        <v>31.5</v>
      </c>
      <c r="H43" s="84">
        <f>SUM(J43:AS43)/7.5</f>
        <v>0</v>
      </c>
      <c r="I43" s="118">
        <f>H43/G43</f>
        <v>0</v>
      </c>
      <c r="J43" s="50">
        <f t="shared" ref="J43:AS43" si="8">SUM(J44:J48)</f>
        <v>0</v>
      </c>
      <c r="K43" s="50">
        <f t="shared" si="8"/>
        <v>0</v>
      </c>
      <c r="L43" s="50">
        <f t="shared" si="8"/>
        <v>0</v>
      </c>
      <c r="M43" s="50">
        <f t="shared" si="8"/>
        <v>0</v>
      </c>
      <c r="N43" s="50">
        <f t="shared" si="8"/>
        <v>0</v>
      </c>
      <c r="O43" s="50">
        <f t="shared" si="8"/>
        <v>0</v>
      </c>
      <c r="P43" s="50">
        <f t="shared" si="8"/>
        <v>0</v>
      </c>
      <c r="Q43" s="50">
        <f t="shared" si="8"/>
        <v>0</v>
      </c>
      <c r="R43" s="50">
        <f t="shared" si="8"/>
        <v>0</v>
      </c>
      <c r="S43" s="50">
        <f t="shared" si="8"/>
        <v>0</v>
      </c>
      <c r="T43" s="50">
        <f t="shared" si="8"/>
        <v>0</v>
      </c>
      <c r="U43" s="50">
        <f t="shared" si="8"/>
        <v>0</v>
      </c>
      <c r="V43" s="50">
        <f t="shared" si="8"/>
        <v>0</v>
      </c>
      <c r="W43" s="50">
        <f t="shared" si="8"/>
        <v>0</v>
      </c>
      <c r="X43" s="50">
        <f t="shared" si="8"/>
        <v>0</v>
      </c>
      <c r="Y43" s="50">
        <f t="shared" si="8"/>
        <v>0</v>
      </c>
      <c r="Z43" s="50">
        <f t="shared" si="8"/>
        <v>0</v>
      </c>
      <c r="AA43" s="50">
        <f t="shared" si="8"/>
        <v>0</v>
      </c>
      <c r="AB43" s="50">
        <f t="shared" si="8"/>
        <v>0</v>
      </c>
      <c r="AC43" s="50">
        <f t="shared" si="8"/>
        <v>0</v>
      </c>
      <c r="AD43" s="50">
        <f t="shared" si="8"/>
        <v>0</v>
      </c>
      <c r="AE43" s="50">
        <f t="shared" si="8"/>
        <v>0</v>
      </c>
      <c r="AF43" s="50">
        <f t="shared" si="8"/>
        <v>0</v>
      </c>
      <c r="AG43" s="50">
        <f t="shared" si="8"/>
        <v>0</v>
      </c>
      <c r="AH43" s="50">
        <f t="shared" si="8"/>
        <v>0</v>
      </c>
      <c r="AI43" s="50">
        <f t="shared" si="8"/>
        <v>0</v>
      </c>
      <c r="AJ43" s="50">
        <f t="shared" si="8"/>
        <v>0</v>
      </c>
      <c r="AK43" s="50">
        <f t="shared" si="8"/>
        <v>0</v>
      </c>
      <c r="AL43" s="50">
        <f t="shared" si="8"/>
        <v>0</v>
      </c>
      <c r="AM43" s="50">
        <f t="shared" si="8"/>
        <v>0</v>
      </c>
      <c r="AN43" s="50">
        <f t="shared" si="8"/>
        <v>0</v>
      </c>
      <c r="AO43" s="50">
        <f t="shared" si="8"/>
        <v>0</v>
      </c>
      <c r="AP43" s="50">
        <f t="shared" si="8"/>
        <v>0</v>
      </c>
      <c r="AQ43" s="50">
        <f t="shared" si="8"/>
        <v>0</v>
      </c>
      <c r="AR43" s="50">
        <f t="shared" si="8"/>
        <v>0</v>
      </c>
      <c r="AS43" s="50">
        <f t="shared" si="8"/>
        <v>0</v>
      </c>
      <c r="AT43" s="3"/>
      <c r="AU43" s="50">
        <f t="shared" si="2"/>
        <v>0</v>
      </c>
      <c r="AV43" s="50">
        <f t="shared" si="3"/>
        <v>0</v>
      </c>
      <c r="AW43" s="50">
        <f t="shared" si="4"/>
        <v>0</v>
      </c>
    </row>
    <row r="44" spans="1:49" ht="15" customHeight="1" x14ac:dyDescent="0.3">
      <c r="A44" s="41"/>
      <c r="B44" s="57" t="s">
        <v>99</v>
      </c>
      <c r="C44" s="14" t="s">
        <v>62</v>
      </c>
      <c r="D44" s="8"/>
      <c r="E44" s="125" t="s">
        <v>148</v>
      </c>
      <c r="F44" s="119"/>
      <c r="G44" s="120">
        <f>G43/G$3</f>
        <v>6.5830721003134793E-2</v>
      </c>
      <c r="H44" s="121" t="e">
        <f>H43/H$3</f>
        <v>#DIV/0!</v>
      </c>
      <c r="I44" s="5"/>
      <c r="J44" s="181"/>
      <c r="K44" s="181"/>
      <c r="L44" s="182"/>
      <c r="M44" s="182"/>
      <c r="N44" s="182"/>
      <c r="O44" s="182"/>
      <c r="P44" s="182"/>
      <c r="Q44" s="182"/>
      <c r="R44" s="182"/>
      <c r="S44" s="182"/>
      <c r="T44" s="182"/>
      <c r="U44" s="182"/>
      <c r="V44" s="182"/>
      <c r="W44" s="182"/>
      <c r="X44" s="182"/>
      <c r="Y44" s="181"/>
      <c r="Z44" s="181"/>
      <c r="AA44" s="181"/>
      <c r="AB44" s="182"/>
      <c r="AC44" s="182"/>
      <c r="AD44" s="182"/>
      <c r="AE44" s="182"/>
      <c r="AF44" s="182"/>
      <c r="AG44" s="182"/>
      <c r="AH44" s="182"/>
      <c r="AI44" s="182"/>
      <c r="AJ44" s="182"/>
      <c r="AK44" s="182"/>
      <c r="AL44" s="182"/>
      <c r="AM44" s="182"/>
      <c r="AN44" s="182"/>
      <c r="AO44" s="182"/>
      <c r="AP44" s="182"/>
      <c r="AQ44" s="181"/>
      <c r="AR44" s="181"/>
      <c r="AS44" s="181"/>
      <c r="AT44" s="3"/>
      <c r="AU44" s="132">
        <f t="shared" si="2"/>
        <v>0</v>
      </c>
      <c r="AV44" s="132">
        <f t="shared" si="3"/>
        <v>0</v>
      </c>
      <c r="AW44" s="132">
        <f t="shared" si="4"/>
        <v>0</v>
      </c>
    </row>
    <row r="45" spans="1:49" ht="15" customHeight="1" x14ac:dyDescent="0.3">
      <c r="A45" s="41"/>
      <c r="B45" s="57" t="s">
        <v>100</v>
      </c>
      <c r="C45" s="14" t="s">
        <v>57</v>
      </c>
      <c r="D45" s="8"/>
      <c r="E45" s="8"/>
      <c r="F45" s="8"/>
      <c r="G45" s="4"/>
      <c r="H45" s="5"/>
      <c r="I45" s="5"/>
      <c r="J45" s="181"/>
      <c r="K45" s="181"/>
      <c r="L45" s="182"/>
      <c r="M45" s="182"/>
      <c r="N45" s="182"/>
      <c r="O45" s="182"/>
      <c r="P45" s="182"/>
      <c r="Q45" s="182"/>
      <c r="R45" s="182"/>
      <c r="S45" s="182"/>
      <c r="T45" s="182"/>
      <c r="U45" s="182"/>
      <c r="V45" s="182"/>
      <c r="W45" s="182"/>
      <c r="X45" s="182"/>
      <c r="Y45" s="181"/>
      <c r="Z45" s="181"/>
      <c r="AA45" s="181"/>
      <c r="AB45" s="182"/>
      <c r="AC45" s="182"/>
      <c r="AD45" s="182"/>
      <c r="AE45" s="182"/>
      <c r="AF45" s="182"/>
      <c r="AG45" s="182"/>
      <c r="AH45" s="182"/>
      <c r="AI45" s="182"/>
      <c r="AJ45" s="182"/>
      <c r="AK45" s="182"/>
      <c r="AL45" s="182"/>
      <c r="AM45" s="182"/>
      <c r="AN45" s="182"/>
      <c r="AO45" s="182"/>
      <c r="AP45" s="182"/>
      <c r="AQ45" s="181"/>
      <c r="AR45" s="181"/>
      <c r="AS45" s="181"/>
      <c r="AT45" s="3"/>
      <c r="AU45" s="132">
        <f t="shared" si="2"/>
        <v>0</v>
      </c>
      <c r="AV45" s="132">
        <f t="shared" si="3"/>
        <v>0</v>
      </c>
      <c r="AW45" s="132">
        <f t="shared" si="4"/>
        <v>0</v>
      </c>
    </row>
    <row r="46" spans="1:49" ht="15" customHeight="1" x14ac:dyDescent="0.3">
      <c r="A46" s="41"/>
      <c r="B46" s="57" t="s">
        <v>101</v>
      </c>
      <c r="C46" s="14" t="s">
        <v>53</v>
      </c>
      <c r="D46" s="8"/>
      <c r="E46" s="8"/>
      <c r="F46" s="8"/>
      <c r="G46" s="4"/>
      <c r="H46" s="5"/>
      <c r="I46" s="5"/>
      <c r="J46" s="187"/>
      <c r="K46" s="187"/>
      <c r="L46" s="182"/>
      <c r="M46" s="182"/>
      <c r="N46" s="188"/>
      <c r="O46" s="182"/>
      <c r="P46" s="182"/>
      <c r="Q46" s="188"/>
      <c r="R46" s="182"/>
      <c r="S46" s="182"/>
      <c r="T46" s="182"/>
      <c r="U46" s="188"/>
      <c r="V46" s="188"/>
      <c r="W46" s="182"/>
      <c r="X46" s="182"/>
      <c r="Y46" s="187"/>
      <c r="Z46" s="181"/>
      <c r="AA46" s="181"/>
      <c r="AB46" s="182"/>
      <c r="AC46" s="188"/>
      <c r="AD46" s="182"/>
      <c r="AE46" s="182"/>
      <c r="AF46" s="188"/>
      <c r="AG46" s="182"/>
      <c r="AH46" s="188"/>
      <c r="AI46" s="182"/>
      <c r="AJ46" s="182"/>
      <c r="AK46" s="188"/>
      <c r="AL46" s="182"/>
      <c r="AM46" s="182"/>
      <c r="AN46" s="182"/>
      <c r="AO46" s="188"/>
      <c r="AP46" s="182"/>
      <c r="AQ46" s="181"/>
      <c r="AR46" s="187"/>
      <c r="AS46" s="187"/>
      <c r="AT46" s="3"/>
      <c r="AU46" s="132">
        <f t="shared" si="2"/>
        <v>0</v>
      </c>
      <c r="AV46" s="132">
        <f t="shared" si="3"/>
        <v>0</v>
      </c>
      <c r="AW46" s="132">
        <f t="shared" si="4"/>
        <v>0</v>
      </c>
    </row>
    <row r="47" spans="1:49" ht="15" customHeight="1" x14ac:dyDescent="0.3">
      <c r="A47" s="41"/>
      <c r="B47" s="57" t="s">
        <v>102</v>
      </c>
      <c r="C47" s="13" t="s">
        <v>54</v>
      </c>
      <c r="D47" s="8"/>
      <c r="E47" s="8"/>
      <c r="F47" s="8"/>
      <c r="G47" s="4"/>
      <c r="H47" s="5"/>
      <c r="I47" s="5"/>
      <c r="J47" s="181"/>
      <c r="K47" s="181"/>
      <c r="L47" s="182"/>
      <c r="M47" s="182"/>
      <c r="N47" s="182"/>
      <c r="O47" s="182"/>
      <c r="P47" s="182"/>
      <c r="Q47" s="182"/>
      <c r="R47" s="182"/>
      <c r="S47" s="182"/>
      <c r="T47" s="182"/>
      <c r="U47" s="182"/>
      <c r="V47" s="182"/>
      <c r="W47" s="182"/>
      <c r="X47" s="182"/>
      <c r="Y47" s="181"/>
      <c r="Z47" s="181"/>
      <c r="AA47" s="181"/>
      <c r="AB47" s="182"/>
      <c r="AC47" s="182"/>
      <c r="AD47" s="182"/>
      <c r="AE47" s="182"/>
      <c r="AF47" s="182"/>
      <c r="AG47" s="182"/>
      <c r="AH47" s="182"/>
      <c r="AI47" s="182"/>
      <c r="AJ47" s="182"/>
      <c r="AK47" s="182"/>
      <c r="AL47" s="182"/>
      <c r="AM47" s="182"/>
      <c r="AN47" s="182"/>
      <c r="AO47" s="182"/>
      <c r="AP47" s="182"/>
      <c r="AQ47" s="181"/>
      <c r="AR47" s="181"/>
      <c r="AS47" s="181"/>
      <c r="AT47" s="3"/>
      <c r="AU47" s="132">
        <f t="shared" si="2"/>
        <v>0</v>
      </c>
      <c r="AV47" s="132">
        <f t="shared" si="3"/>
        <v>0</v>
      </c>
      <c r="AW47" s="132">
        <f t="shared" si="4"/>
        <v>0</v>
      </c>
    </row>
    <row r="48" spans="1:49" ht="15" customHeight="1" x14ac:dyDescent="0.3">
      <c r="A48" s="41"/>
      <c r="B48" s="57" t="s">
        <v>103</v>
      </c>
      <c r="C48" s="13" t="s">
        <v>55</v>
      </c>
      <c r="D48" s="7"/>
      <c r="E48" s="8"/>
      <c r="F48" s="8"/>
      <c r="G48" s="4"/>
      <c r="H48" s="5"/>
      <c r="I48" s="5"/>
      <c r="J48" s="181"/>
      <c r="K48" s="181"/>
      <c r="L48" s="182"/>
      <c r="M48" s="182"/>
      <c r="N48" s="182"/>
      <c r="O48" s="182"/>
      <c r="P48" s="182"/>
      <c r="Q48" s="182"/>
      <c r="R48" s="182"/>
      <c r="S48" s="182"/>
      <c r="T48" s="182"/>
      <c r="U48" s="182"/>
      <c r="V48" s="182"/>
      <c r="W48" s="182"/>
      <c r="X48" s="182"/>
      <c r="Y48" s="181"/>
      <c r="Z48" s="181"/>
      <c r="AA48" s="181"/>
      <c r="AB48" s="182"/>
      <c r="AC48" s="182"/>
      <c r="AD48" s="182"/>
      <c r="AE48" s="182"/>
      <c r="AF48" s="182"/>
      <c r="AG48" s="182"/>
      <c r="AH48" s="182"/>
      <c r="AI48" s="182"/>
      <c r="AJ48" s="182"/>
      <c r="AK48" s="182"/>
      <c r="AL48" s="182"/>
      <c r="AM48" s="182"/>
      <c r="AN48" s="182"/>
      <c r="AO48" s="182"/>
      <c r="AP48" s="182"/>
      <c r="AQ48" s="181"/>
      <c r="AR48" s="181"/>
      <c r="AS48" s="181"/>
      <c r="AT48" s="3"/>
      <c r="AU48" s="132">
        <f t="shared" si="2"/>
        <v>0</v>
      </c>
      <c r="AV48" s="132">
        <f t="shared" si="3"/>
        <v>0</v>
      </c>
      <c r="AW48" s="132">
        <f t="shared" si="4"/>
        <v>0</v>
      </c>
    </row>
    <row r="49" spans="1:46" ht="15" customHeight="1" x14ac:dyDescent="0.3">
      <c r="A49" s="12"/>
      <c r="B49" s="12"/>
      <c r="C49" s="13"/>
      <c r="D49" s="7"/>
      <c r="E49" s="8"/>
      <c r="F49" s="8"/>
      <c r="G49" s="4"/>
      <c r="H49" s="5"/>
      <c r="I49" s="5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"/>
    </row>
    <row r="50" spans="1:46" ht="15" customHeight="1" x14ac:dyDescent="0.3">
      <c r="A50" s="12"/>
      <c r="B50" s="12"/>
      <c r="C50" s="13"/>
      <c r="D50" s="7"/>
      <c r="E50" s="8"/>
      <c r="F50" s="8"/>
      <c r="G50" s="4"/>
      <c r="H50" s="5"/>
      <c r="I50" s="5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T50" s="3"/>
    </row>
    <row r="51" spans="1:46" ht="15" customHeight="1" x14ac:dyDescent="0.3">
      <c r="A51" s="22"/>
      <c r="B51" s="22"/>
      <c r="C51" s="23"/>
      <c r="D51" s="24"/>
      <c r="E51" s="25"/>
      <c r="F51" s="25"/>
      <c r="G51" s="26"/>
      <c r="H51" s="27"/>
      <c r="I51" s="27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</row>
    <row r="52" spans="1:46" ht="15" customHeight="1" x14ac:dyDescent="0.3"/>
    <row r="53" spans="1:46" ht="15" customHeight="1" x14ac:dyDescent="0.3"/>
    <row r="54" spans="1:46" ht="15" customHeight="1" x14ac:dyDescent="0.3"/>
    <row r="55" spans="1:46" ht="15" customHeight="1" x14ac:dyDescent="0.3"/>
    <row r="56" spans="1:46" ht="15" customHeight="1" x14ac:dyDescent="0.3"/>
    <row r="57" spans="1:46" ht="15" customHeight="1" x14ac:dyDescent="0.3"/>
    <row r="58" spans="1:46" ht="15" customHeight="1" x14ac:dyDescent="0.3"/>
    <row r="59" spans="1:46" ht="15" customHeight="1" x14ac:dyDescent="0.3"/>
    <row r="60" spans="1:46" ht="15" customHeight="1" x14ac:dyDescent="0.3"/>
    <row r="61" spans="1:46" ht="15" customHeight="1" x14ac:dyDescent="0.3"/>
    <row r="62" spans="1:46" ht="15" customHeight="1" x14ac:dyDescent="0.3"/>
    <row r="63" spans="1:46" ht="15" customHeight="1" x14ac:dyDescent="0.3"/>
    <row r="64" spans="1:46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</sheetData>
  <sheetProtection sheet="1" objects="1" scenarios="1"/>
  <mergeCells count="9">
    <mergeCell ref="A2:C2"/>
    <mergeCell ref="H1:H2"/>
    <mergeCell ref="D1:G1"/>
    <mergeCell ref="I1:I2"/>
    <mergeCell ref="AU1:AW1"/>
    <mergeCell ref="A1:C1"/>
    <mergeCell ref="J1:U1"/>
    <mergeCell ref="V1:AG1"/>
    <mergeCell ref="AH1:AS1"/>
  </mergeCells>
  <dataValidations disablePrompts="1" count="1">
    <dataValidation type="list" allowBlank="1" showInputMessage="1" showErrorMessage="1" error="Click arrow to select Work Package" prompt="Click arrow to select Work Package" sqref="B20 B4 B32 B37 B43">
      <formula1>WorkPackage</formula1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74"/>
  <sheetViews>
    <sheetView zoomScale="70" zoomScaleNormal="70" workbookViewId="0">
      <pane xSplit="9" ySplit="3" topLeftCell="J4" activePane="bottomRight" state="frozen"/>
      <selection activeCell="P14" sqref="P14"/>
      <selection pane="topRight" activeCell="P14" sqref="P14"/>
      <selection pane="bottomLeft" activeCell="P14" sqref="P14"/>
      <selection pane="bottomRight" activeCell="J4" sqref="J4"/>
    </sheetView>
  </sheetViews>
  <sheetFormatPr defaultRowHeight="14.4" x14ac:dyDescent="0.3"/>
  <cols>
    <col min="1" max="1" width="5.33203125" customWidth="1"/>
    <col min="2" max="2" width="18.5546875" customWidth="1"/>
    <col min="3" max="3" width="16.5546875" customWidth="1"/>
    <col min="4" max="9" width="6.21875" customWidth="1"/>
    <col min="10" max="45" width="5.5546875" customWidth="1"/>
  </cols>
  <sheetData>
    <row r="1" spans="1:49" ht="21.6" thickBot="1" x14ac:dyDescent="0.45">
      <c r="A1" s="205" t="s">
        <v>10</v>
      </c>
      <c r="B1" s="205"/>
      <c r="C1" s="206"/>
      <c r="D1" s="209" t="s">
        <v>150</v>
      </c>
      <c r="E1" s="210"/>
      <c r="F1" s="210"/>
      <c r="G1" s="210"/>
      <c r="H1" s="207" t="s">
        <v>144</v>
      </c>
      <c r="I1" s="211" t="s">
        <v>151</v>
      </c>
      <c r="J1" s="197" t="s">
        <v>145</v>
      </c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9" t="s">
        <v>146</v>
      </c>
      <c r="W1" s="200"/>
      <c r="X1" s="200"/>
      <c r="Y1" s="200"/>
      <c r="Z1" s="200"/>
      <c r="AA1" s="200"/>
      <c r="AB1" s="200"/>
      <c r="AC1" s="200"/>
      <c r="AD1" s="200"/>
      <c r="AE1" s="200"/>
      <c r="AF1" s="200"/>
      <c r="AG1" s="200"/>
      <c r="AH1" s="201" t="s">
        <v>147</v>
      </c>
      <c r="AI1" s="202"/>
      <c r="AJ1" s="202"/>
      <c r="AK1" s="202"/>
      <c r="AL1" s="202"/>
      <c r="AM1" s="202"/>
      <c r="AN1" s="202"/>
      <c r="AO1" s="202"/>
      <c r="AP1" s="202"/>
      <c r="AQ1" s="202"/>
      <c r="AR1" s="202"/>
      <c r="AS1" s="202"/>
      <c r="AU1" s="196" t="s">
        <v>156</v>
      </c>
      <c r="AV1" s="196"/>
      <c r="AW1" s="196"/>
    </row>
    <row r="2" spans="1:49" ht="48" customHeight="1" thickBot="1" x14ac:dyDescent="0.35">
      <c r="A2" s="203" t="s">
        <v>126</v>
      </c>
      <c r="B2" s="203"/>
      <c r="C2" s="204"/>
      <c r="D2" s="42" t="s">
        <v>142</v>
      </c>
      <c r="E2" s="51" t="s">
        <v>41</v>
      </c>
      <c r="F2" s="15" t="s">
        <v>16</v>
      </c>
      <c r="G2" s="95" t="s">
        <v>22</v>
      </c>
      <c r="H2" s="208"/>
      <c r="I2" s="212"/>
      <c r="J2" s="52" t="s">
        <v>129</v>
      </c>
      <c r="K2" s="52" t="s">
        <v>130</v>
      </c>
      <c r="L2" s="52" t="s">
        <v>131</v>
      </c>
      <c r="M2" s="52" t="s">
        <v>132</v>
      </c>
      <c r="N2" s="52" t="s">
        <v>133</v>
      </c>
      <c r="O2" s="52" t="s">
        <v>134</v>
      </c>
      <c r="P2" s="52" t="s">
        <v>135</v>
      </c>
      <c r="Q2" s="52" t="s">
        <v>136</v>
      </c>
      <c r="R2" s="52" t="s">
        <v>137</v>
      </c>
      <c r="S2" s="52" t="s">
        <v>138</v>
      </c>
      <c r="T2" s="52" t="s">
        <v>139</v>
      </c>
      <c r="U2" s="52" t="s">
        <v>140</v>
      </c>
      <c r="V2" s="53" t="s">
        <v>129</v>
      </c>
      <c r="W2" s="53" t="s">
        <v>130</v>
      </c>
      <c r="X2" s="53" t="s">
        <v>131</v>
      </c>
      <c r="Y2" s="53" t="s">
        <v>132</v>
      </c>
      <c r="Z2" s="53" t="s">
        <v>133</v>
      </c>
      <c r="AA2" s="53" t="s">
        <v>134</v>
      </c>
      <c r="AB2" s="53" t="s">
        <v>135</v>
      </c>
      <c r="AC2" s="53" t="s">
        <v>136</v>
      </c>
      <c r="AD2" s="53" t="s">
        <v>137</v>
      </c>
      <c r="AE2" s="53" t="s">
        <v>138</v>
      </c>
      <c r="AF2" s="53" t="s">
        <v>139</v>
      </c>
      <c r="AG2" s="53" t="s">
        <v>140</v>
      </c>
      <c r="AH2" s="54" t="s">
        <v>129</v>
      </c>
      <c r="AI2" s="54" t="s">
        <v>130</v>
      </c>
      <c r="AJ2" s="54" t="s">
        <v>131</v>
      </c>
      <c r="AK2" s="54" t="s">
        <v>132</v>
      </c>
      <c r="AL2" s="54" t="s">
        <v>133</v>
      </c>
      <c r="AM2" s="54" t="s">
        <v>134</v>
      </c>
      <c r="AN2" s="54" t="s">
        <v>135</v>
      </c>
      <c r="AO2" s="54" t="s">
        <v>136</v>
      </c>
      <c r="AP2" s="54" t="s">
        <v>137</v>
      </c>
      <c r="AQ2" s="54" t="s">
        <v>138</v>
      </c>
      <c r="AR2" s="54" t="s">
        <v>139</v>
      </c>
      <c r="AS2" s="54" t="s">
        <v>140</v>
      </c>
      <c r="AT2" s="2"/>
      <c r="AU2" s="68" t="s">
        <v>157</v>
      </c>
      <c r="AV2" s="69" t="s">
        <v>158</v>
      </c>
      <c r="AW2" s="70" t="s">
        <v>159</v>
      </c>
    </row>
    <row r="3" spans="1:49" ht="34.950000000000003" customHeight="1" x14ac:dyDescent="0.3">
      <c r="A3" s="94" t="s">
        <v>141</v>
      </c>
      <c r="B3" s="87"/>
      <c r="C3" s="87"/>
      <c r="D3" s="88">
        <f>D4+D20+D32+D37+D43</f>
        <v>11</v>
      </c>
      <c r="E3" s="88">
        <f t="shared" ref="E3:AS3" si="0">E4+E20+E32+E37+E43</f>
        <v>144.5</v>
      </c>
      <c r="F3" s="88">
        <f t="shared" si="0"/>
        <v>4.5</v>
      </c>
      <c r="G3" s="90">
        <f t="shared" si="0"/>
        <v>160</v>
      </c>
      <c r="H3" s="91">
        <f>SUM(J3:AS3)/7.5</f>
        <v>0</v>
      </c>
      <c r="I3" s="100">
        <f>H3/G3</f>
        <v>0</v>
      </c>
      <c r="J3" s="92">
        <f t="shared" si="0"/>
        <v>0</v>
      </c>
      <c r="K3" s="92">
        <f t="shared" si="0"/>
        <v>0</v>
      </c>
      <c r="L3" s="92">
        <f t="shared" si="0"/>
        <v>0</v>
      </c>
      <c r="M3" s="92">
        <f t="shared" si="0"/>
        <v>0</v>
      </c>
      <c r="N3" s="92">
        <f t="shared" si="0"/>
        <v>0</v>
      </c>
      <c r="O3" s="92">
        <f t="shared" si="0"/>
        <v>0</v>
      </c>
      <c r="P3" s="92">
        <f t="shared" si="0"/>
        <v>0</v>
      </c>
      <c r="Q3" s="92">
        <f t="shared" si="0"/>
        <v>0</v>
      </c>
      <c r="R3" s="92">
        <f t="shared" si="0"/>
        <v>0</v>
      </c>
      <c r="S3" s="92">
        <f t="shared" si="0"/>
        <v>0</v>
      </c>
      <c r="T3" s="92">
        <f t="shared" si="0"/>
        <v>0</v>
      </c>
      <c r="U3" s="92">
        <f t="shared" si="0"/>
        <v>0</v>
      </c>
      <c r="V3" s="92">
        <f t="shared" si="0"/>
        <v>0</v>
      </c>
      <c r="W3" s="92">
        <f t="shared" si="0"/>
        <v>0</v>
      </c>
      <c r="X3" s="92">
        <f t="shared" si="0"/>
        <v>0</v>
      </c>
      <c r="Y3" s="92">
        <f t="shared" si="0"/>
        <v>0</v>
      </c>
      <c r="Z3" s="92">
        <f t="shared" si="0"/>
        <v>0</v>
      </c>
      <c r="AA3" s="92">
        <f t="shared" si="0"/>
        <v>0</v>
      </c>
      <c r="AB3" s="92">
        <f t="shared" si="0"/>
        <v>0</v>
      </c>
      <c r="AC3" s="92">
        <f t="shared" si="0"/>
        <v>0</v>
      </c>
      <c r="AD3" s="92">
        <f t="shared" si="0"/>
        <v>0</v>
      </c>
      <c r="AE3" s="92">
        <f t="shared" si="0"/>
        <v>0</v>
      </c>
      <c r="AF3" s="92">
        <f t="shared" si="0"/>
        <v>0</v>
      </c>
      <c r="AG3" s="92">
        <f t="shared" si="0"/>
        <v>0</v>
      </c>
      <c r="AH3" s="92">
        <f t="shared" si="0"/>
        <v>0</v>
      </c>
      <c r="AI3" s="92">
        <f t="shared" si="0"/>
        <v>0</v>
      </c>
      <c r="AJ3" s="92">
        <f t="shared" si="0"/>
        <v>0</v>
      </c>
      <c r="AK3" s="92">
        <f t="shared" si="0"/>
        <v>0</v>
      </c>
      <c r="AL3" s="92">
        <f t="shared" si="0"/>
        <v>0</v>
      </c>
      <c r="AM3" s="92">
        <f t="shared" si="0"/>
        <v>0</v>
      </c>
      <c r="AN3" s="92">
        <f t="shared" si="0"/>
        <v>0</v>
      </c>
      <c r="AO3" s="92">
        <f t="shared" si="0"/>
        <v>0</v>
      </c>
      <c r="AP3" s="92">
        <f t="shared" si="0"/>
        <v>0</v>
      </c>
      <c r="AQ3" s="92">
        <f t="shared" si="0"/>
        <v>0</v>
      </c>
      <c r="AR3" s="92">
        <f t="shared" si="0"/>
        <v>0</v>
      </c>
      <c r="AS3" s="92">
        <f t="shared" si="0"/>
        <v>0</v>
      </c>
      <c r="AU3" s="92">
        <f>SUM(J3:U3)</f>
        <v>0</v>
      </c>
      <c r="AV3" s="92">
        <f>SUM(V3:AG3)</f>
        <v>0</v>
      </c>
      <c r="AW3" s="92">
        <f>SUM(AH3:AS3)</f>
        <v>0</v>
      </c>
    </row>
    <row r="4" spans="1:49" ht="15" customHeight="1" x14ac:dyDescent="0.35">
      <c r="A4" s="16" t="s">
        <v>17</v>
      </c>
      <c r="B4" s="17" t="s">
        <v>0</v>
      </c>
      <c r="C4" s="16"/>
      <c r="D4" s="180">
        <v>0</v>
      </c>
      <c r="E4" s="180">
        <v>36</v>
      </c>
      <c r="F4" s="180">
        <v>0</v>
      </c>
      <c r="G4" s="74">
        <f>SUM(D4:F4)</f>
        <v>36</v>
      </c>
      <c r="H4" s="75">
        <f>SUM(J4:AS4)/7.5</f>
        <v>0</v>
      </c>
      <c r="I4" s="98">
        <f>H4/G4</f>
        <v>0</v>
      </c>
      <c r="J4" s="46">
        <f t="shared" ref="J4:AS4" si="1">SUM(J5:J19)</f>
        <v>0</v>
      </c>
      <c r="K4" s="46">
        <f t="shared" si="1"/>
        <v>0</v>
      </c>
      <c r="L4" s="46">
        <f t="shared" si="1"/>
        <v>0</v>
      </c>
      <c r="M4" s="46">
        <f t="shared" si="1"/>
        <v>0</v>
      </c>
      <c r="N4" s="46">
        <f t="shared" si="1"/>
        <v>0</v>
      </c>
      <c r="O4" s="46">
        <f t="shared" si="1"/>
        <v>0</v>
      </c>
      <c r="P4" s="46">
        <f t="shared" si="1"/>
        <v>0</v>
      </c>
      <c r="Q4" s="46">
        <f t="shared" si="1"/>
        <v>0</v>
      </c>
      <c r="R4" s="46">
        <f t="shared" si="1"/>
        <v>0</v>
      </c>
      <c r="S4" s="46">
        <f t="shared" si="1"/>
        <v>0</v>
      </c>
      <c r="T4" s="46">
        <f t="shared" si="1"/>
        <v>0</v>
      </c>
      <c r="U4" s="46">
        <f t="shared" si="1"/>
        <v>0</v>
      </c>
      <c r="V4" s="46">
        <f t="shared" si="1"/>
        <v>0</v>
      </c>
      <c r="W4" s="46">
        <f t="shared" si="1"/>
        <v>0</v>
      </c>
      <c r="X4" s="46">
        <f t="shared" si="1"/>
        <v>0</v>
      </c>
      <c r="Y4" s="46">
        <f t="shared" si="1"/>
        <v>0</v>
      </c>
      <c r="Z4" s="46">
        <f t="shared" si="1"/>
        <v>0</v>
      </c>
      <c r="AA4" s="46">
        <f t="shared" si="1"/>
        <v>0</v>
      </c>
      <c r="AB4" s="46">
        <f t="shared" si="1"/>
        <v>0</v>
      </c>
      <c r="AC4" s="46">
        <f t="shared" si="1"/>
        <v>0</v>
      </c>
      <c r="AD4" s="46">
        <f t="shared" si="1"/>
        <v>0</v>
      </c>
      <c r="AE4" s="46">
        <f t="shared" si="1"/>
        <v>0</v>
      </c>
      <c r="AF4" s="46">
        <f t="shared" si="1"/>
        <v>0</v>
      </c>
      <c r="AG4" s="46">
        <f t="shared" si="1"/>
        <v>0</v>
      </c>
      <c r="AH4" s="46">
        <f t="shared" si="1"/>
        <v>0</v>
      </c>
      <c r="AI4" s="46">
        <f t="shared" si="1"/>
        <v>0</v>
      </c>
      <c r="AJ4" s="46">
        <f t="shared" si="1"/>
        <v>0</v>
      </c>
      <c r="AK4" s="46">
        <f t="shared" si="1"/>
        <v>0</v>
      </c>
      <c r="AL4" s="46">
        <f t="shared" si="1"/>
        <v>0</v>
      </c>
      <c r="AM4" s="46">
        <f t="shared" si="1"/>
        <v>0</v>
      </c>
      <c r="AN4" s="46">
        <f t="shared" si="1"/>
        <v>0</v>
      </c>
      <c r="AO4" s="46">
        <f t="shared" si="1"/>
        <v>0</v>
      </c>
      <c r="AP4" s="46">
        <f t="shared" si="1"/>
        <v>0</v>
      </c>
      <c r="AQ4" s="46">
        <f t="shared" si="1"/>
        <v>0</v>
      </c>
      <c r="AR4" s="46">
        <f t="shared" si="1"/>
        <v>0</v>
      </c>
      <c r="AS4" s="46">
        <f t="shared" si="1"/>
        <v>0</v>
      </c>
      <c r="AU4" s="46">
        <f>SUM(J4:U4)</f>
        <v>0</v>
      </c>
      <c r="AV4" s="46">
        <f>SUM(V4:AG4)</f>
        <v>0</v>
      </c>
      <c r="AW4" s="46">
        <f>SUM(AH4:AS4)</f>
        <v>0</v>
      </c>
    </row>
    <row r="5" spans="1:49" ht="15" customHeight="1" x14ac:dyDescent="0.3">
      <c r="A5" s="6"/>
      <c r="B5" s="12" t="s">
        <v>66</v>
      </c>
      <c r="C5" s="13" t="s">
        <v>23</v>
      </c>
      <c r="D5" s="7"/>
      <c r="E5" s="55"/>
      <c r="F5" s="99" t="s">
        <v>148</v>
      </c>
      <c r="G5" s="96">
        <f>G4/G$3</f>
        <v>0.22500000000000001</v>
      </c>
      <c r="H5" s="97" t="e">
        <f>H4/H$3</f>
        <v>#DIV/0!</v>
      </c>
      <c r="I5" s="56"/>
      <c r="J5" s="181"/>
      <c r="K5" s="181"/>
      <c r="L5" s="182"/>
      <c r="M5" s="183"/>
      <c r="N5" s="183"/>
      <c r="O5" s="183"/>
      <c r="P5" s="183"/>
      <c r="Q5" s="183"/>
      <c r="R5" s="183"/>
      <c r="S5" s="183"/>
      <c r="T5" s="183"/>
      <c r="U5" s="181"/>
      <c r="V5" s="182"/>
      <c r="W5" s="183"/>
      <c r="X5" s="183"/>
      <c r="Y5" s="183"/>
      <c r="Z5" s="182"/>
      <c r="AA5" s="183"/>
      <c r="AB5" s="183"/>
      <c r="AC5" s="183"/>
      <c r="AD5" s="183"/>
      <c r="AE5" s="183"/>
      <c r="AF5" s="183"/>
      <c r="AG5" s="181"/>
      <c r="AH5" s="182"/>
      <c r="AI5" s="183"/>
      <c r="AJ5" s="183"/>
      <c r="AK5" s="183"/>
      <c r="AL5" s="183"/>
      <c r="AM5" s="183"/>
      <c r="AN5" s="183"/>
      <c r="AO5" s="183"/>
      <c r="AP5" s="183"/>
      <c r="AQ5" s="183"/>
      <c r="AR5" s="183"/>
      <c r="AS5" s="183"/>
      <c r="AU5" s="34">
        <f t="shared" ref="AU5:AU48" si="2">SUM(J5:U5)</f>
        <v>0</v>
      </c>
      <c r="AV5" s="34">
        <f t="shared" ref="AV5:AV48" si="3">SUM(V5:AG5)</f>
        <v>0</v>
      </c>
      <c r="AW5" s="34">
        <f t="shared" ref="AW5:AW48" si="4">SUM(AH5:AS5)</f>
        <v>0</v>
      </c>
    </row>
    <row r="6" spans="1:49" ht="15" customHeight="1" x14ac:dyDescent="0.35">
      <c r="A6" s="6"/>
      <c r="B6" s="12" t="s">
        <v>65</v>
      </c>
      <c r="C6" s="13" t="s">
        <v>24</v>
      </c>
      <c r="D6" s="7"/>
      <c r="E6" s="8"/>
      <c r="F6" s="8"/>
      <c r="G6" s="76"/>
      <c r="H6" s="56"/>
      <c r="I6" s="56"/>
      <c r="J6" s="181"/>
      <c r="K6" s="181"/>
      <c r="L6" s="182"/>
      <c r="M6" s="183"/>
      <c r="N6" s="183"/>
      <c r="O6" s="183"/>
      <c r="P6" s="183"/>
      <c r="Q6" s="183"/>
      <c r="R6" s="183"/>
      <c r="S6" s="183"/>
      <c r="T6" s="183"/>
      <c r="U6" s="181"/>
      <c r="V6" s="182"/>
      <c r="W6" s="183"/>
      <c r="X6" s="183"/>
      <c r="Y6" s="183"/>
      <c r="Z6" s="182"/>
      <c r="AA6" s="183"/>
      <c r="AB6" s="183"/>
      <c r="AC6" s="183"/>
      <c r="AD6" s="183"/>
      <c r="AE6" s="183"/>
      <c r="AF6" s="183"/>
      <c r="AG6" s="181"/>
      <c r="AH6" s="182"/>
      <c r="AI6" s="183"/>
      <c r="AJ6" s="183"/>
      <c r="AK6" s="183"/>
      <c r="AL6" s="183"/>
      <c r="AM6" s="183"/>
      <c r="AN6" s="183"/>
      <c r="AO6" s="183"/>
      <c r="AP6" s="183"/>
      <c r="AQ6" s="183"/>
      <c r="AR6" s="183"/>
      <c r="AS6" s="183"/>
      <c r="AU6" s="34">
        <f t="shared" si="2"/>
        <v>0</v>
      </c>
      <c r="AV6" s="34">
        <f t="shared" si="3"/>
        <v>0</v>
      </c>
      <c r="AW6" s="34">
        <f t="shared" si="4"/>
        <v>0</v>
      </c>
    </row>
    <row r="7" spans="1:49" ht="15" customHeight="1" x14ac:dyDescent="0.35">
      <c r="A7" s="72" t="s">
        <v>119</v>
      </c>
      <c r="B7" s="58" t="s">
        <v>64</v>
      </c>
      <c r="C7" s="59" t="s">
        <v>25</v>
      </c>
      <c r="D7" s="60"/>
      <c r="E7" s="61"/>
      <c r="F7" s="61"/>
      <c r="G7" s="101"/>
      <c r="H7" s="62"/>
      <c r="I7" s="62"/>
      <c r="J7" s="184"/>
      <c r="K7" s="184"/>
      <c r="L7" s="185"/>
      <c r="M7" s="186"/>
      <c r="N7" s="186"/>
      <c r="O7" s="186"/>
      <c r="P7" s="186"/>
      <c r="Q7" s="186"/>
      <c r="R7" s="186"/>
      <c r="S7" s="186"/>
      <c r="T7" s="186"/>
      <c r="U7" s="184"/>
      <c r="V7" s="185"/>
      <c r="W7" s="186"/>
      <c r="X7" s="186"/>
      <c r="Y7" s="186"/>
      <c r="Z7" s="185"/>
      <c r="AA7" s="186"/>
      <c r="AB7" s="186"/>
      <c r="AC7" s="186"/>
      <c r="AD7" s="186"/>
      <c r="AE7" s="186"/>
      <c r="AF7" s="186"/>
      <c r="AG7" s="184"/>
      <c r="AH7" s="185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U7" s="65">
        <f t="shared" si="2"/>
        <v>0</v>
      </c>
      <c r="AV7" s="65">
        <f t="shared" si="3"/>
        <v>0</v>
      </c>
      <c r="AW7" s="65">
        <f t="shared" si="4"/>
        <v>0</v>
      </c>
    </row>
    <row r="8" spans="1:49" ht="15" customHeight="1" x14ac:dyDescent="0.35">
      <c r="A8" s="72" t="s">
        <v>122</v>
      </c>
      <c r="B8" s="12" t="s">
        <v>63</v>
      </c>
      <c r="C8" s="13" t="s">
        <v>42</v>
      </c>
      <c r="D8" s="7"/>
      <c r="E8" s="8"/>
      <c r="F8" s="8"/>
      <c r="G8" s="76"/>
      <c r="H8" s="56"/>
      <c r="I8" s="56"/>
      <c r="J8" s="181"/>
      <c r="K8" s="181"/>
      <c r="L8" s="181"/>
      <c r="M8" s="181"/>
      <c r="N8" s="183"/>
      <c r="O8" s="183"/>
      <c r="P8" s="183"/>
      <c r="Q8" s="183"/>
      <c r="R8" s="183"/>
      <c r="S8" s="183"/>
      <c r="T8" s="183"/>
      <c r="U8" s="181"/>
      <c r="V8" s="182"/>
      <c r="W8" s="182"/>
      <c r="X8" s="183"/>
      <c r="Y8" s="183"/>
      <c r="Z8" s="183"/>
      <c r="AA8" s="183"/>
      <c r="AB8" s="183"/>
      <c r="AC8" s="183"/>
      <c r="AD8" s="183"/>
      <c r="AE8" s="183"/>
      <c r="AF8" s="183"/>
      <c r="AG8" s="181"/>
      <c r="AH8" s="182"/>
      <c r="AI8" s="182"/>
      <c r="AJ8" s="183"/>
      <c r="AK8" s="183"/>
      <c r="AL8" s="183"/>
      <c r="AM8" s="183"/>
      <c r="AN8" s="183"/>
      <c r="AO8" s="183"/>
      <c r="AP8" s="183"/>
      <c r="AQ8" s="183"/>
      <c r="AR8" s="183"/>
      <c r="AS8" s="183"/>
      <c r="AU8" s="34">
        <f t="shared" si="2"/>
        <v>0</v>
      </c>
      <c r="AV8" s="34">
        <f t="shared" si="3"/>
        <v>0</v>
      </c>
      <c r="AW8" s="34">
        <f t="shared" si="4"/>
        <v>0</v>
      </c>
    </row>
    <row r="9" spans="1:49" ht="15" customHeight="1" x14ac:dyDescent="0.35">
      <c r="A9" s="72" t="s">
        <v>119</v>
      </c>
      <c r="B9" s="12" t="s">
        <v>67</v>
      </c>
      <c r="C9" s="13" t="s">
        <v>26</v>
      </c>
      <c r="D9" s="7"/>
      <c r="E9" s="8"/>
      <c r="F9" s="8"/>
      <c r="G9" s="76"/>
      <c r="H9" s="56"/>
      <c r="I9" s="56"/>
      <c r="J9" s="187"/>
      <c r="K9" s="187"/>
      <c r="L9" s="187"/>
      <c r="M9" s="187"/>
      <c r="N9" s="183"/>
      <c r="O9" s="183"/>
      <c r="P9" s="183"/>
      <c r="Q9" s="183"/>
      <c r="R9" s="183"/>
      <c r="S9" s="183"/>
      <c r="T9" s="183"/>
      <c r="U9" s="181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8"/>
      <c r="AH9" s="183"/>
      <c r="AI9" s="183"/>
      <c r="AJ9" s="183"/>
      <c r="AK9" s="183"/>
      <c r="AL9" s="183"/>
      <c r="AM9" s="183"/>
      <c r="AN9" s="183"/>
      <c r="AO9" s="183"/>
      <c r="AP9" s="183"/>
      <c r="AQ9" s="183"/>
      <c r="AR9" s="183"/>
      <c r="AS9" s="183"/>
      <c r="AU9" s="34">
        <f t="shared" si="2"/>
        <v>0</v>
      </c>
      <c r="AV9" s="34">
        <f t="shared" si="3"/>
        <v>0</v>
      </c>
      <c r="AW9" s="34">
        <f t="shared" si="4"/>
        <v>0</v>
      </c>
    </row>
    <row r="10" spans="1:49" ht="15" customHeight="1" x14ac:dyDescent="0.35">
      <c r="A10" s="72" t="s">
        <v>109</v>
      </c>
      <c r="B10" s="12" t="s">
        <v>68</v>
      </c>
      <c r="C10" s="13" t="s">
        <v>59</v>
      </c>
      <c r="D10" s="7"/>
      <c r="E10" s="8"/>
      <c r="F10" s="8"/>
      <c r="G10" s="76"/>
      <c r="H10" s="56"/>
      <c r="I10" s="56"/>
      <c r="J10" s="187"/>
      <c r="K10" s="187"/>
      <c r="L10" s="187"/>
      <c r="M10" s="187"/>
      <c r="N10" s="183"/>
      <c r="O10" s="183"/>
      <c r="P10" s="183"/>
      <c r="Q10" s="183"/>
      <c r="R10" s="183"/>
      <c r="S10" s="183"/>
      <c r="T10" s="183"/>
      <c r="U10" s="181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1"/>
      <c r="AH10" s="183"/>
      <c r="AI10" s="183"/>
      <c r="AJ10" s="183"/>
      <c r="AK10" s="183"/>
      <c r="AL10" s="183"/>
      <c r="AM10" s="183"/>
      <c r="AN10" s="183"/>
      <c r="AO10" s="183"/>
      <c r="AP10" s="183"/>
      <c r="AQ10" s="183"/>
      <c r="AR10" s="183"/>
      <c r="AS10" s="183"/>
      <c r="AU10" s="34">
        <f t="shared" si="2"/>
        <v>0</v>
      </c>
      <c r="AV10" s="34">
        <f t="shared" si="3"/>
        <v>0</v>
      </c>
      <c r="AW10" s="34">
        <f t="shared" si="4"/>
        <v>0</v>
      </c>
    </row>
    <row r="11" spans="1:49" ht="15" customHeight="1" x14ac:dyDescent="0.35">
      <c r="A11" s="72" t="s">
        <v>119</v>
      </c>
      <c r="B11" s="12" t="s">
        <v>69</v>
      </c>
      <c r="C11" s="13" t="s">
        <v>60</v>
      </c>
      <c r="D11" s="7"/>
      <c r="E11" s="8"/>
      <c r="F11" s="8"/>
      <c r="G11" s="76"/>
      <c r="H11" s="56"/>
      <c r="I11" s="56"/>
      <c r="J11" s="187"/>
      <c r="K11" s="187"/>
      <c r="L11" s="187"/>
      <c r="M11" s="187"/>
      <c r="N11" s="183"/>
      <c r="O11" s="183"/>
      <c r="P11" s="183"/>
      <c r="Q11" s="183"/>
      <c r="R11" s="183"/>
      <c r="S11" s="183"/>
      <c r="T11" s="187"/>
      <c r="U11" s="187"/>
      <c r="V11" s="187"/>
      <c r="W11" s="183"/>
      <c r="X11" s="183"/>
      <c r="Y11" s="183"/>
      <c r="Z11" s="183"/>
      <c r="AA11" s="183"/>
      <c r="AB11" s="183"/>
      <c r="AC11" s="183"/>
      <c r="AD11" s="183"/>
      <c r="AE11" s="183"/>
      <c r="AF11" s="187"/>
      <c r="AG11" s="187"/>
      <c r="AH11" s="188"/>
      <c r="AI11" s="188"/>
      <c r="AJ11" s="183"/>
      <c r="AK11" s="183"/>
      <c r="AL11" s="183"/>
      <c r="AM11" s="183"/>
      <c r="AN11" s="183"/>
      <c r="AO11" s="183"/>
      <c r="AP11" s="183"/>
      <c r="AQ11" s="183"/>
      <c r="AR11" s="183"/>
      <c r="AS11" s="183"/>
      <c r="AU11" s="34">
        <f t="shared" si="2"/>
        <v>0</v>
      </c>
      <c r="AV11" s="34">
        <f t="shared" si="3"/>
        <v>0</v>
      </c>
      <c r="AW11" s="34">
        <f t="shared" si="4"/>
        <v>0</v>
      </c>
    </row>
    <row r="12" spans="1:49" ht="15" customHeight="1" x14ac:dyDescent="0.35">
      <c r="A12" s="72" t="s">
        <v>108</v>
      </c>
      <c r="B12" s="58" t="s">
        <v>70</v>
      </c>
      <c r="C12" s="59" t="s">
        <v>58</v>
      </c>
      <c r="D12" s="60"/>
      <c r="E12" s="61"/>
      <c r="F12" s="61"/>
      <c r="G12" s="77"/>
      <c r="H12" s="62"/>
      <c r="I12" s="62"/>
      <c r="J12" s="184"/>
      <c r="K12" s="184"/>
      <c r="L12" s="184"/>
      <c r="M12" s="184"/>
      <c r="N12" s="186"/>
      <c r="O12" s="186"/>
      <c r="P12" s="186"/>
      <c r="Q12" s="186"/>
      <c r="R12" s="186"/>
      <c r="S12" s="186"/>
      <c r="T12" s="184"/>
      <c r="U12" s="184"/>
      <c r="V12" s="184"/>
      <c r="W12" s="186"/>
      <c r="X12" s="186"/>
      <c r="Y12" s="186"/>
      <c r="Z12" s="186"/>
      <c r="AA12" s="186"/>
      <c r="AB12" s="186"/>
      <c r="AC12" s="186"/>
      <c r="AD12" s="186"/>
      <c r="AE12" s="186"/>
      <c r="AF12" s="184"/>
      <c r="AG12" s="184"/>
      <c r="AH12" s="185"/>
      <c r="AI12" s="185"/>
      <c r="AJ12" s="186"/>
      <c r="AK12" s="186"/>
      <c r="AL12" s="186"/>
      <c r="AM12" s="186"/>
      <c r="AN12" s="186"/>
      <c r="AO12" s="186"/>
      <c r="AP12" s="186"/>
      <c r="AQ12" s="186"/>
      <c r="AR12" s="186"/>
      <c r="AS12" s="186"/>
      <c r="AU12" s="65">
        <f t="shared" si="2"/>
        <v>0</v>
      </c>
      <c r="AV12" s="65">
        <f t="shared" si="3"/>
        <v>0</v>
      </c>
      <c r="AW12" s="65">
        <f t="shared" si="4"/>
        <v>0</v>
      </c>
    </row>
    <row r="13" spans="1:49" ht="15" customHeight="1" x14ac:dyDescent="0.35">
      <c r="A13" s="71"/>
      <c r="B13" s="12" t="s">
        <v>71</v>
      </c>
      <c r="C13" s="13" t="s">
        <v>27</v>
      </c>
      <c r="D13" s="7"/>
      <c r="E13" s="8"/>
      <c r="F13" s="8"/>
      <c r="G13" s="76"/>
      <c r="H13" s="56"/>
      <c r="I13" s="56"/>
      <c r="J13" s="189"/>
      <c r="K13" s="189"/>
      <c r="L13" s="189"/>
      <c r="M13" s="189"/>
      <c r="N13" s="189"/>
      <c r="O13" s="183"/>
      <c r="P13" s="183"/>
      <c r="Q13" s="183"/>
      <c r="R13" s="183"/>
      <c r="S13" s="183"/>
      <c r="T13" s="189"/>
      <c r="U13" s="189"/>
      <c r="V13" s="189"/>
      <c r="W13" s="189"/>
      <c r="X13" s="183"/>
      <c r="Y13" s="183"/>
      <c r="Z13" s="183"/>
      <c r="AA13" s="183"/>
      <c r="AB13" s="183"/>
      <c r="AC13" s="183"/>
      <c r="AD13" s="183"/>
      <c r="AE13" s="183"/>
      <c r="AF13" s="189"/>
      <c r="AG13" s="189"/>
      <c r="AH13" s="189"/>
      <c r="AI13" s="183"/>
      <c r="AJ13" s="183"/>
      <c r="AK13" s="183"/>
      <c r="AL13" s="183"/>
      <c r="AM13" s="183"/>
      <c r="AN13" s="183"/>
      <c r="AO13" s="183"/>
      <c r="AP13" s="183"/>
      <c r="AQ13" s="183"/>
      <c r="AR13" s="183"/>
      <c r="AS13" s="183"/>
      <c r="AU13" s="34">
        <f t="shared" si="2"/>
        <v>0</v>
      </c>
      <c r="AV13" s="34">
        <f t="shared" si="3"/>
        <v>0</v>
      </c>
      <c r="AW13" s="34">
        <f t="shared" si="4"/>
        <v>0</v>
      </c>
    </row>
    <row r="14" spans="1:49" ht="15" customHeight="1" x14ac:dyDescent="0.35">
      <c r="A14" s="71"/>
      <c r="B14" s="12" t="s">
        <v>72</v>
      </c>
      <c r="C14" s="13" t="s">
        <v>28</v>
      </c>
      <c r="D14" s="7"/>
      <c r="E14" s="8"/>
      <c r="F14" s="8"/>
      <c r="G14" s="76"/>
      <c r="H14" s="56"/>
      <c r="I14" s="56"/>
      <c r="J14" s="187"/>
      <c r="K14" s="187"/>
      <c r="L14" s="187"/>
      <c r="M14" s="187"/>
      <c r="N14" s="187"/>
      <c r="O14" s="183"/>
      <c r="P14" s="183"/>
      <c r="Q14" s="183"/>
      <c r="R14" s="183"/>
      <c r="S14" s="183"/>
      <c r="T14" s="187"/>
      <c r="U14" s="187"/>
      <c r="V14" s="187"/>
      <c r="W14" s="183"/>
      <c r="X14" s="183"/>
      <c r="Y14" s="183"/>
      <c r="Z14" s="183"/>
      <c r="AA14" s="183"/>
      <c r="AB14" s="183"/>
      <c r="AC14" s="183"/>
      <c r="AD14" s="183"/>
      <c r="AE14" s="183"/>
      <c r="AF14" s="187"/>
      <c r="AG14" s="187"/>
      <c r="AH14" s="183"/>
      <c r="AI14" s="183"/>
      <c r="AJ14" s="183"/>
      <c r="AK14" s="183"/>
      <c r="AL14" s="183"/>
      <c r="AM14" s="183"/>
      <c r="AN14" s="183"/>
      <c r="AO14" s="183"/>
      <c r="AP14" s="183"/>
      <c r="AQ14" s="183"/>
      <c r="AR14" s="183"/>
      <c r="AS14" s="183"/>
      <c r="AU14" s="34">
        <f t="shared" si="2"/>
        <v>0</v>
      </c>
      <c r="AV14" s="34">
        <f t="shared" si="3"/>
        <v>0</v>
      </c>
      <c r="AW14" s="34">
        <f t="shared" si="4"/>
        <v>0</v>
      </c>
    </row>
    <row r="15" spans="1:49" ht="15" customHeight="1" x14ac:dyDescent="0.35">
      <c r="A15" s="71"/>
      <c r="B15" s="12" t="s">
        <v>73</v>
      </c>
      <c r="C15" s="14" t="s">
        <v>29</v>
      </c>
      <c r="D15" s="7"/>
      <c r="E15" s="8"/>
      <c r="F15" s="8"/>
      <c r="G15" s="76"/>
      <c r="H15" s="56"/>
      <c r="I15" s="56"/>
      <c r="J15" s="187"/>
      <c r="K15" s="187"/>
      <c r="L15" s="187"/>
      <c r="M15" s="187"/>
      <c r="N15" s="187"/>
      <c r="O15" s="183"/>
      <c r="P15" s="183"/>
      <c r="Q15" s="183"/>
      <c r="R15" s="183"/>
      <c r="S15" s="183"/>
      <c r="T15" s="187"/>
      <c r="U15" s="187"/>
      <c r="V15" s="187"/>
      <c r="W15" s="187"/>
      <c r="X15" s="183"/>
      <c r="Y15" s="183"/>
      <c r="Z15" s="183"/>
      <c r="AA15" s="183"/>
      <c r="AB15" s="183"/>
      <c r="AC15" s="183"/>
      <c r="AD15" s="183"/>
      <c r="AE15" s="183"/>
      <c r="AF15" s="187"/>
      <c r="AG15" s="187"/>
      <c r="AH15" s="187"/>
      <c r="AI15" s="183"/>
      <c r="AJ15" s="183"/>
      <c r="AK15" s="183"/>
      <c r="AL15" s="183"/>
      <c r="AM15" s="183"/>
      <c r="AN15" s="183"/>
      <c r="AO15" s="183"/>
      <c r="AP15" s="183"/>
      <c r="AQ15" s="183"/>
      <c r="AR15" s="183"/>
      <c r="AS15" s="183"/>
      <c r="AU15" s="34">
        <f t="shared" si="2"/>
        <v>0</v>
      </c>
      <c r="AV15" s="34">
        <f t="shared" si="3"/>
        <v>0</v>
      </c>
      <c r="AW15" s="34">
        <f t="shared" si="4"/>
        <v>0</v>
      </c>
    </row>
    <row r="16" spans="1:49" ht="15" customHeight="1" x14ac:dyDescent="0.35">
      <c r="A16" s="6"/>
      <c r="B16" s="12" t="s">
        <v>74</v>
      </c>
      <c r="C16" s="14" t="s">
        <v>30</v>
      </c>
      <c r="D16" s="7"/>
      <c r="E16" s="8"/>
      <c r="F16" s="8"/>
      <c r="G16" s="76"/>
      <c r="H16" s="56"/>
      <c r="I16" s="56"/>
      <c r="J16" s="183"/>
      <c r="K16" s="183"/>
      <c r="L16" s="187"/>
      <c r="M16" s="187"/>
      <c r="N16" s="183"/>
      <c r="O16" s="183"/>
      <c r="P16" s="183"/>
      <c r="Q16" s="183"/>
      <c r="R16" s="183"/>
      <c r="S16" s="183"/>
      <c r="T16" s="187"/>
      <c r="U16" s="187"/>
      <c r="V16" s="187"/>
      <c r="W16" s="183"/>
      <c r="X16" s="183"/>
      <c r="Y16" s="183"/>
      <c r="Z16" s="183"/>
      <c r="AA16" s="183"/>
      <c r="AB16" s="183"/>
      <c r="AC16" s="183"/>
      <c r="AD16" s="183"/>
      <c r="AE16" s="183"/>
      <c r="AF16" s="187"/>
      <c r="AG16" s="187"/>
      <c r="AH16" s="187"/>
      <c r="AI16" s="183"/>
      <c r="AJ16" s="183"/>
      <c r="AK16" s="183"/>
      <c r="AL16" s="183"/>
      <c r="AM16" s="183"/>
      <c r="AN16" s="183"/>
      <c r="AO16" s="183"/>
      <c r="AP16" s="183"/>
      <c r="AQ16" s="183"/>
      <c r="AR16" s="183"/>
      <c r="AS16" s="183"/>
      <c r="AU16" s="34">
        <f t="shared" si="2"/>
        <v>0</v>
      </c>
      <c r="AV16" s="34">
        <f t="shared" si="3"/>
        <v>0</v>
      </c>
      <c r="AW16" s="34">
        <f t="shared" si="4"/>
        <v>0</v>
      </c>
    </row>
    <row r="17" spans="1:49" ht="15" customHeight="1" x14ac:dyDescent="0.35">
      <c r="A17" s="6"/>
      <c r="B17" s="12" t="s">
        <v>75</v>
      </c>
      <c r="C17" s="14" t="s">
        <v>31</v>
      </c>
      <c r="D17" s="7"/>
      <c r="E17" s="8"/>
      <c r="F17" s="8"/>
      <c r="G17" s="76"/>
      <c r="H17" s="56"/>
      <c r="I17" s="56"/>
      <c r="J17" s="183"/>
      <c r="K17" s="183"/>
      <c r="L17" s="187"/>
      <c r="M17" s="187"/>
      <c r="N17" s="187"/>
      <c r="O17" s="183"/>
      <c r="P17" s="183"/>
      <c r="Q17" s="183"/>
      <c r="R17" s="183"/>
      <c r="S17" s="183"/>
      <c r="T17" s="187"/>
      <c r="U17" s="187"/>
      <c r="V17" s="187"/>
      <c r="W17" s="183"/>
      <c r="X17" s="183"/>
      <c r="Y17" s="183"/>
      <c r="Z17" s="183"/>
      <c r="AA17" s="183"/>
      <c r="AB17" s="183"/>
      <c r="AC17" s="183"/>
      <c r="AD17" s="183"/>
      <c r="AE17" s="183"/>
      <c r="AF17" s="187"/>
      <c r="AG17" s="187"/>
      <c r="AH17" s="187"/>
      <c r="AI17" s="183"/>
      <c r="AJ17" s="183"/>
      <c r="AK17" s="183"/>
      <c r="AL17" s="183"/>
      <c r="AM17" s="183"/>
      <c r="AN17" s="183"/>
      <c r="AO17" s="183"/>
      <c r="AP17" s="183"/>
      <c r="AQ17" s="183"/>
      <c r="AR17" s="183"/>
      <c r="AS17" s="183"/>
      <c r="AU17" s="34">
        <f t="shared" si="2"/>
        <v>0</v>
      </c>
      <c r="AV17" s="34">
        <f t="shared" si="3"/>
        <v>0</v>
      </c>
      <c r="AW17" s="34">
        <f t="shared" si="4"/>
        <v>0</v>
      </c>
    </row>
    <row r="18" spans="1:49" ht="15" customHeight="1" x14ac:dyDescent="0.35">
      <c r="A18" s="6"/>
      <c r="B18" s="12" t="s">
        <v>76</v>
      </c>
      <c r="C18" s="13" t="s">
        <v>32</v>
      </c>
      <c r="D18" s="7"/>
      <c r="E18" s="8"/>
      <c r="F18" s="8"/>
      <c r="G18" s="76"/>
      <c r="H18" s="56"/>
      <c r="I18" s="56"/>
      <c r="J18" s="183"/>
      <c r="K18" s="183"/>
      <c r="L18" s="181"/>
      <c r="M18" s="181"/>
      <c r="N18" s="183"/>
      <c r="O18" s="183"/>
      <c r="P18" s="183"/>
      <c r="Q18" s="183"/>
      <c r="R18" s="183"/>
      <c r="S18" s="183"/>
      <c r="T18" s="181"/>
      <c r="U18" s="181"/>
      <c r="V18" s="181"/>
      <c r="W18" s="183"/>
      <c r="X18" s="183"/>
      <c r="Y18" s="183"/>
      <c r="Z18" s="183"/>
      <c r="AA18" s="183"/>
      <c r="AB18" s="183"/>
      <c r="AC18" s="183"/>
      <c r="AD18" s="183"/>
      <c r="AE18" s="183"/>
      <c r="AF18" s="181"/>
      <c r="AG18" s="181"/>
      <c r="AH18" s="181"/>
      <c r="AI18" s="183"/>
      <c r="AJ18" s="183"/>
      <c r="AK18" s="183"/>
      <c r="AL18" s="183"/>
      <c r="AM18" s="183"/>
      <c r="AN18" s="183"/>
      <c r="AO18" s="183"/>
      <c r="AP18" s="183"/>
      <c r="AQ18" s="183"/>
      <c r="AR18" s="183"/>
      <c r="AS18" s="183"/>
      <c r="AU18" s="34">
        <f t="shared" si="2"/>
        <v>0</v>
      </c>
      <c r="AV18" s="34">
        <f t="shared" si="3"/>
        <v>0</v>
      </c>
      <c r="AW18" s="34">
        <f t="shared" si="4"/>
        <v>0</v>
      </c>
    </row>
    <row r="19" spans="1:49" ht="15" customHeight="1" x14ac:dyDescent="0.35">
      <c r="A19" s="6"/>
      <c r="B19" s="12" t="s">
        <v>77</v>
      </c>
      <c r="C19" s="13" t="s">
        <v>33</v>
      </c>
      <c r="D19" s="7"/>
      <c r="E19" s="8"/>
      <c r="F19" s="8"/>
      <c r="G19" s="76"/>
      <c r="H19" s="56"/>
      <c r="I19" s="56"/>
      <c r="J19" s="183"/>
      <c r="K19" s="183"/>
      <c r="L19" s="181"/>
      <c r="M19" s="181"/>
      <c r="N19" s="183"/>
      <c r="O19" s="183"/>
      <c r="P19" s="183"/>
      <c r="Q19" s="183"/>
      <c r="R19" s="183"/>
      <c r="S19" s="183"/>
      <c r="T19" s="183"/>
      <c r="U19" s="182"/>
      <c r="V19" s="182"/>
      <c r="W19" s="183"/>
      <c r="X19" s="183"/>
      <c r="Y19" s="183"/>
      <c r="Z19" s="183"/>
      <c r="AA19" s="183"/>
      <c r="AB19" s="183"/>
      <c r="AC19" s="183"/>
      <c r="AD19" s="183"/>
      <c r="AE19" s="183"/>
      <c r="AF19" s="183"/>
      <c r="AG19" s="182"/>
      <c r="AH19" s="183"/>
      <c r="AI19" s="183"/>
      <c r="AJ19" s="183"/>
      <c r="AK19" s="183"/>
      <c r="AL19" s="183"/>
      <c r="AM19" s="183"/>
      <c r="AN19" s="183"/>
      <c r="AO19" s="183"/>
      <c r="AP19" s="183"/>
      <c r="AQ19" s="183"/>
      <c r="AR19" s="183"/>
      <c r="AS19" s="183"/>
      <c r="AU19" s="34">
        <f t="shared" si="2"/>
        <v>0</v>
      </c>
      <c r="AV19" s="34">
        <f t="shared" si="3"/>
        <v>0</v>
      </c>
      <c r="AW19" s="34">
        <f t="shared" si="4"/>
        <v>0</v>
      </c>
    </row>
    <row r="20" spans="1:49" ht="15" customHeight="1" x14ac:dyDescent="0.35">
      <c r="A20" s="18" t="s">
        <v>18</v>
      </c>
      <c r="B20" s="18" t="s">
        <v>1</v>
      </c>
      <c r="C20" s="18"/>
      <c r="D20" s="190">
        <v>0</v>
      </c>
      <c r="E20" s="190">
        <v>66.5</v>
      </c>
      <c r="F20" s="190">
        <v>0</v>
      </c>
      <c r="G20" s="73">
        <f>SUM(D20:F20)</f>
        <v>66.5</v>
      </c>
      <c r="H20" s="78">
        <f>SUM(J20:AS20)/7.5</f>
        <v>0</v>
      </c>
      <c r="I20" s="112">
        <f>H20/G20</f>
        <v>0</v>
      </c>
      <c r="J20" s="47">
        <f t="shared" ref="J20:AS20" si="5">SUM(J21:J31)</f>
        <v>0</v>
      </c>
      <c r="K20" s="47">
        <f t="shared" si="5"/>
        <v>0</v>
      </c>
      <c r="L20" s="47">
        <f t="shared" si="5"/>
        <v>0</v>
      </c>
      <c r="M20" s="47">
        <f t="shared" si="5"/>
        <v>0</v>
      </c>
      <c r="N20" s="47">
        <f t="shared" si="5"/>
        <v>0</v>
      </c>
      <c r="O20" s="47">
        <f t="shared" si="5"/>
        <v>0</v>
      </c>
      <c r="P20" s="47">
        <f t="shared" si="5"/>
        <v>0</v>
      </c>
      <c r="Q20" s="47">
        <f t="shared" si="5"/>
        <v>0</v>
      </c>
      <c r="R20" s="47">
        <f t="shared" si="5"/>
        <v>0</v>
      </c>
      <c r="S20" s="47">
        <f t="shared" si="5"/>
        <v>0</v>
      </c>
      <c r="T20" s="47">
        <f t="shared" si="5"/>
        <v>0</v>
      </c>
      <c r="U20" s="47">
        <f t="shared" si="5"/>
        <v>0</v>
      </c>
      <c r="V20" s="47">
        <f t="shared" si="5"/>
        <v>0</v>
      </c>
      <c r="W20" s="47">
        <f t="shared" si="5"/>
        <v>0</v>
      </c>
      <c r="X20" s="47">
        <f t="shared" si="5"/>
        <v>0</v>
      </c>
      <c r="Y20" s="47">
        <f t="shared" si="5"/>
        <v>0</v>
      </c>
      <c r="Z20" s="47">
        <f t="shared" si="5"/>
        <v>0</v>
      </c>
      <c r="AA20" s="47">
        <f t="shared" si="5"/>
        <v>0</v>
      </c>
      <c r="AB20" s="47">
        <f t="shared" si="5"/>
        <v>0</v>
      </c>
      <c r="AC20" s="47">
        <f t="shared" si="5"/>
        <v>0</v>
      </c>
      <c r="AD20" s="47">
        <f t="shared" si="5"/>
        <v>0</v>
      </c>
      <c r="AE20" s="47">
        <f t="shared" si="5"/>
        <v>0</v>
      </c>
      <c r="AF20" s="47">
        <f t="shared" si="5"/>
        <v>0</v>
      </c>
      <c r="AG20" s="47">
        <f t="shared" si="5"/>
        <v>0</v>
      </c>
      <c r="AH20" s="47">
        <f t="shared" si="5"/>
        <v>0</v>
      </c>
      <c r="AI20" s="47">
        <f t="shared" si="5"/>
        <v>0</v>
      </c>
      <c r="AJ20" s="47">
        <f t="shared" si="5"/>
        <v>0</v>
      </c>
      <c r="AK20" s="47">
        <f t="shared" si="5"/>
        <v>0</v>
      </c>
      <c r="AL20" s="47">
        <f t="shared" si="5"/>
        <v>0</v>
      </c>
      <c r="AM20" s="47">
        <f t="shared" si="5"/>
        <v>0</v>
      </c>
      <c r="AN20" s="47">
        <f t="shared" si="5"/>
        <v>0</v>
      </c>
      <c r="AO20" s="47">
        <f t="shared" si="5"/>
        <v>0</v>
      </c>
      <c r="AP20" s="47">
        <f t="shared" si="5"/>
        <v>0</v>
      </c>
      <c r="AQ20" s="47">
        <f t="shared" si="5"/>
        <v>0</v>
      </c>
      <c r="AR20" s="47">
        <f t="shared" si="5"/>
        <v>0</v>
      </c>
      <c r="AS20" s="47">
        <f t="shared" si="5"/>
        <v>0</v>
      </c>
      <c r="AU20" s="47">
        <f t="shared" si="2"/>
        <v>0</v>
      </c>
      <c r="AV20" s="47">
        <f t="shared" si="3"/>
        <v>0</v>
      </c>
      <c r="AW20" s="47">
        <f t="shared" si="4"/>
        <v>0</v>
      </c>
    </row>
    <row r="21" spans="1:49" ht="15" customHeight="1" x14ac:dyDescent="0.3">
      <c r="A21" s="9"/>
      <c r="B21" s="12" t="s">
        <v>78</v>
      </c>
      <c r="C21" s="13" t="s">
        <v>34</v>
      </c>
      <c r="D21" s="7"/>
      <c r="E21" s="122" t="s">
        <v>148</v>
      </c>
      <c r="F21" s="109"/>
      <c r="G21" s="110">
        <f>G20/G$3</f>
        <v>0.41562500000000002</v>
      </c>
      <c r="H21" s="111" t="e">
        <f>H20/H$3</f>
        <v>#DIV/0!</v>
      </c>
      <c r="I21" s="56"/>
      <c r="J21" s="181"/>
      <c r="K21" s="181"/>
      <c r="L21" s="181"/>
      <c r="M21" s="181"/>
      <c r="N21" s="181"/>
      <c r="O21" s="181"/>
      <c r="P21" s="181"/>
      <c r="Q21" s="181"/>
      <c r="R21" s="182"/>
      <c r="S21" s="182"/>
      <c r="T21" s="181"/>
      <c r="U21" s="181"/>
      <c r="V21" s="181"/>
      <c r="W21" s="181"/>
      <c r="X21" s="181"/>
      <c r="Y21" s="181"/>
      <c r="Z21" s="181"/>
      <c r="AA21" s="181"/>
      <c r="AB21" s="181"/>
      <c r="AC21" s="181"/>
      <c r="AD21" s="182"/>
      <c r="AE21" s="182"/>
      <c r="AF21" s="181"/>
      <c r="AG21" s="181"/>
      <c r="AH21" s="181"/>
      <c r="AI21" s="181"/>
      <c r="AJ21" s="181"/>
      <c r="AK21" s="181"/>
      <c r="AL21" s="181"/>
      <c r="AM21" s="181"/>
      <c r="AN21" s="181"/>
      <c r="AO21" s="181"/>
      <c r="AP21" s="182"/>
      <c r="AQ21" s="182"/>
      <c r="AR21" s="181"/>
      <c r="AS21" s="181"/>
      <c r="AU21" s="132">
        <f t="shared" si="2"/>
        <v>0</v>
      </c>
      <c r="AV21" s="132">
        <f t="shared" si="3"/>
        <v>0</v>
      </c>
      <c r="AW21" s="132">
        <f t="shared" si="4"/>
        <v>0</v>
      </c>
    </row>
    <row r="22" spans="1:49" ht="15" customHeight="1" x14ac:dyDescent="0.35">
      <c r="A22" s="9"/>
      <c r="B22" s="12" t="s">
        <v>79</v>
      </c>
      <c r="C22" s="13" t="s">
        <v>51</v>
      </c>
      <c r="D22" s="7"/>
      <c r="E22" s="8"/>
      <c r="F22" s="8"/>
      <c r="G22" s="76"/>
      <c r="H22" s="56"/>
      <c r="I22" s="56"/>
      <c r="J22" s="181"/>
      <c r="K22" s="181"/>
      <c r="L22" s="181"/>
      <c r="M22" s="181"/>
      <c r="N22" s="181"/>
      <c r="O22" s="181"/>
      <c r="P22" s="181"/>
      <c r="Q22" s="181"/>
      <c r="R22" s="182"/>
      <c r="S22" s="182"/>
      <c r="T22" s="181"/>
      <c r="U22" s="181"/>
      <c r="V22" s="181"/>
      <c r="W22" s="181"/>
      <c r="X22" s="181"/>
      <c r="Y22" s="181"/>
      <c r="Z22" s="181"/>
      <c r="AA22" s="181"/>
      <c r="AB22" s="181"/>
      <c r="AC22" s="181"/>
      <c r="AD22" s="182"/>
      <c r="AE22" s="182"/>
      <c r="AF22" s="181"/>
      <c r="AG22" s="181"/>
      <c r="AH22" s="181"/>
      <c r="AI22" s="181"/>
      <c r="AJ22" s="181"/>
      <c r="AK22" s="181"/>
      <c r="AL22" s="181"/>
      <c r="AM22" s="181"/>
      <c r="AN22" s="181"/>
      <c r="AO22" s="181"/>
      <c r="AP22" s="182"/>
      <c r="AQ22" s="182"/>
      <c r="AR22" s="181"/>
      <c r="AS22" s="181"/>
      <c r="AU22" s="132">
        <f t="shared" si="2"/>
        <v>0</v>
      </c>
      <c r="AV22" s="132">
        <f t="shared" si="3"/>
        <v>0</v>
      </c>
      <c r="AW22" s="132">
        <f t="shared" si="4"/>
        <v>0</v>
      </c>
    </row>
    <row r="23" spans="1:49" ht="15" customHeight="1" x14ac:dyDescent="0.35">
      <c r="A23" s="9"/>
      <c r="B23" s="12" t="s">
        <v>80</v>
      </c>
      <c r="C23" s="14" t="s">
        <v>50</v>
      </c>
      <c r="D23" s="7"/>
      <c r="E23" s="8"/>
      <c r="F23" s="8"/>
      <c r="G23" s="76"/>
      <c r="H23" s="56"/>
      <c r="I23" s="56"/>
      <c r="J23" s="187"/>
      <c r="K23" s="187"/>
      <c r="L23" s="181"/>
      <c r="M23" s="181"/>
      <c r="N23" s="187"/>
      <c r="O23" s="181"/>
      <c r="P23" s="181"/>
      <c r="Q23" s="187"/>
      <c r="R23" s="182"/>
      <c r="S23" s="182"/>
      <c r="T23" s="187"/>
      <c r="U23" s="181"/>
      <c r="V23" s="181"/>
      <c r="W23" s="187"/>
      <c r="X23" s="181"/>
      <c r="Y23" s="181"/>
      <c r="Z23" s="187"/>
      <c r="AA23" s="181"/>
      <c r="AB23" s="181"/>
      <c r="AC23" s="187"/>
      <c r="AD23" s="182"/>
      <c r="AE23" s="182"/>
      <c r="AF23" s="181"/>
      <c r="AG23" s="187"/>
      <c r="AH23" s="181"/>
      <c r="AI23" s="187"/>
      <c r="AJ23" s="181"/>
      <c r="AK23" s="181"/>
      <c r="AL23" s="187"/>
      <c r="AM23" s="181"/>
      <c r="AN23" s="181"/>
      <c r="AO23" s="187"/>
      <c r="AP23" s="182"/>
      <c r="AQ23" s="182"/>
      <c r="AR23" s="187"/>
      <c r="AS23" s="181"/>
      <c r="AU23" s="132">
        <f t="shared" si="2"/>
        <v>0</v>
      </c>
      <c r="AV23" s="132">
        <f t="shared" si="3"/>
        <v>0</v>
      </c>
      <c r="AW23" s="132">
        <f t="shared" si="4"/>
        <v>0</v>
      </c>
    </row>
    <row r="24" spans="1:49" ht="15" customHeight="1" x14ac:dyDescent="0.35">
      <c r="A24" s="9"/>
      <c r="B24" s="12" t="s">
        <v>81</v>
      </c>
      <c r="C24" s="14" t="s">
        <v>48</v>
      </c>
      <c r="D24" s="7"/>
      <c r="E24" s="8"/>
      <c r="F24" s="8"/>
      <c r="G24" s="76"/>
      <c r="H24" s="56"/>
      <c r="I24" s="56"/>
      <c r="J24" s="181"/>
      <c r="K24" s="181"/>
      <c r="L24" s="181"/>
      <c r="M24" s="181"/>
      <c r="N24" s="181"/>
      <c r="O24" s="181"/>
      <c r="P24" s="181"/>
      <c r="Q24" s="181"/>
      <c r="R24" s="182"/>
      <c r="S24" s="182"/>
      <c r="T24" s="181"/>
      <c r="U24" s="181"/>
      <c r="V24" s="181"/>
      <c r="W24" s="181"/>
      <c r="X24" s="181"/>
      <c r="Y24" s="181"/>
      <c r="Z24" s="181"/>
      <c r="AA24" s="181"/>
      <c r="AB24" s="181"/>
      <c r="AC24" s="181"/>
      <c r="AD24" s="182"/>
      <c r="AE24" s="182"/>
      <c r="AF24" s="181"/>
      <c r="AG24" s="181"/>
      <c r="AH24" s="181"/>
      <c r="AI24" s="181"/>
      <c r="AJ24" s="181"/>
      <c r="AK24" s="181"/>
      <c r="AL24" s="181"/>
      <c r="AM24" s="181"/>
      <c r="AN24" s="181"/>
      <c r="AO24" s="181"/>
      <c r="AP24" s="182"/>
      <c r="AQ24" s="182"/>
      <c r="AR24" s="181"/>
      <c r="AS24" s="181"/>
      <c r="AU24" s="132">
        <f t="shared" si="2"/>
        <v>0</v>
      </c>
      <c r="AV24" s="132">
        <f t="shared" si="3"/>
        <v>0</v>
      </c>
      <c r="AW24" s="132">
        <f t="shared" si="4"/>
        <v>0</v>
      </c>
    </row>
    <row r="25" spans="1:49" ht="15" customHeight="1" x14ac:dyDescent="0.35">
      <c r="A25" s="9"/>
      <c r="B25" s="12" t="s">
        <v>82</v>
      </c>
      <c r="C25" s="14" t="s">
        <v>43</v>
      </c>
      <c r="D25" s="7"/>
      <c r="E25" s="8"/>
      <c r="F25" s="8"/>
      <c r="G25" s="76"/>
      <c r="H25" s="56"/>
      <c r="I25" s="56"/>
      <c r="J25" s="187"/>
      <c r="K25" s="187"/>
      <c r="L25" s="181"/>
      <c r="M25" s="181"/>
      <c r="N25" s="187"/>
      <c r="O25" s="181"/>
      <c r="P25" s="181"/>
      <c r="Q25" s="187"/>
      <c r="R25" s="182"/>
      <c r="S25" s="182"/>
      <c r="T25" s="187"/>
      <c r="U25" s="181"/>
      <c r="V25" s="181"/>
      <c r="W25" s="187"/>
      <c r="X25" s="181"/>
      <c r="Y25" s="181"/>
      <c r="Z25" s="187"/>
      <c r="AA25" s="181"/>
      <c r="AB25" s="181"/>
      <c r="AC25" s="187"/>
      <c r="AD25" s="182"/>
      <c r="AE25" s="182"/>
      <c r="AF25" s="181"/>
      <c r="AG25" s="187"/>
      <c r="AH25" s="181"/>
      <c r="AI25" s="187"/>
      <c r="AJ25" s="181"/>
      <c r="AK25" s="181"/>
      <c r="AL25" s="187"/>
      <c r="AM25" s="181"/>
      <c r="AN25" s="181"/>
      <c r="AO25" s="187"/>
      <c r="AP25" s="182"/>
      <c r="AQ25" s="182"/>
      <c r="AR25" s="187"/>
      <c r="AS25" s="181"/>
      <c r="AU25" s="132">
        <f t="shared" si="2"/>
        <v>0</v>
      </c>
      <c r="AV25" s="132">
        <f t="shared" si="3"/>
        <v>0</v>
      </c>
      <c r="AW25" s="132">
        <f t="shared" si="4"/>
        <v>0</v>
      </c>
    </row>
    <row r="26" spans="1:49" ht="15" customHeight="1" x14ac:dyDescent="0.35">
      <c r="A26" s="9"/>
      <c r="B26" s="12" t="s">
        <v>83</v>
      </c>
      <c r="C26" s="14" t="s">
        <v>49</v>
      </c>
      <c r="D26" s="7"/>
      <c r="E26" s="8"/>
      <c r="F26" s="8"/>
      <c r="G26" s="76"/>
      <c r="H26" s="56"/>
      <c r="I26" s="56"/>
      <c r="J26" s="181"/>
      <c r="K26" s="181"/>
      <c r="L26" s="181"/>
      <c r="M26" s="181"/>
      <c r="N26" s="181"/>
      <c r="O26" s="181"/>
      <c r="P26" s="181"/>
      <c r="Q26" s="181"/>
      <c r="R26" s="182"/>
      <c r="S26" s="182"/>
      <c r="T26" s="181"/>
      <c r="U26" s="181"/>
      <c r="V26" s="181"/>
      <c r="W26" s="181"/>
      <c r="X26" s="181"/>
      <c r="Y26" s="181"/>
      <c r="Z26" s="181"/>
      <c r="AA26" s="181"/>
      <c r="AB26" s="181"/>
      <c r="AC26" s="181"/>
      <c r="AD26" s="182"/>
      <c r="AE26" s="182"/>
      <c r="AF26" s="181"/>
      <c r="AG26" s="181"/>
      <c r="AH26" s="181"/>
      <c r="AI26" s="181"/>
      <c r="AJ26" s="181"/>
      <c r="AK26" s="181"/>
      <c r="AL26" s="181"/>
      <c r="AM26" s="181"/>
      <c r="AN26" s="181"/>
      <c r="AO26" s="181"/>
      <c r="AP26" s="182"/>
      <c r="AQ26" s="182"/>
      <c r="AR26" s="181"/>
      <c r="AS26" s="181"/>
      <c r="AU26" s="132">
        <f t="shared" si="2"/>
        <v>0</v>
      </c>
      <c r="AV26" s="132">
        <f t="shared" si="3"/>
        <v>0</v>
      </c>
      <c r="AW26" s="132">
        <f t="shared" si="4"/>
        <v>0</v>
      </c>
    </row>
    <row r="27" spans="1:49" ht="15" customHeight="1" x14ac:dyDescent="0.35">
      <c r="A27" s="9"/>
      <c r="B27" s="58" t="s">
        <v>84</v>
      </c>
      <c r="C27" s="67" t="s">
        <v>46</v>
      </c>
      <c r="D27" s="60"/>
      <c r="E27" s="61"/>
      <c r="F27" s="61"/>
      <c r="G27" s="77"/>
      <c r="H27" s="62"/>
      <c r="I27" s="62"/>
      <c r="J27" s="184"/>
      <c r="K27" s="184"/>
      <c r="L27" s="184"/>
      <c r="M27" s="184"/>
      <c r="N27" s="184"/>
      <c r="O27" s="184"/>
      <c r="P27" s="184"/>
      <c r="Q27" s="184"/>
      <c r="R27" s="185"/>
      <c r="S27" s="185"/>
      <c r="T27" s="184"/>
      <c r="U27" s="184"/>
      <c r="V27" s="184"/>
      <c r="W27" s="184"/>
      <c r="X27" s="184"/>
      <c r="Y27" s="184"/>
      <c r="Z27" s="184"/>
      <c r="AA27" s="184"/>
      <c r="AB27" s="184"/>
      <c r="AC27" s="184"/>
      <c r="AD27" s="185"/>
      <c r="AE27" s="185"/>
      <c r="AF27" s="184"/>
      <c r="AG27" s="184"/>
      <c r="AH27" s="184"/>
      <c r="AI27" s="184"/>
      <c r="AJ27" s="184"/>
      <c r="AK27" s="184"/>
      <c r="AL27" s="184"/>
      <c r="AM27" s="184"/>
      <c r="AN27" s="184"/>
      <c r="AO27" s="184"/>
      <c r="AP27" s="185"/>
      <c r="AQ27" s="185"/>
      <c r="AR27" s="184"/>
      <c r="AS27" s="184"/>
      <c r="AU27" s="132">
        <f t="shared" si="2"/>
        <v>0</v>
      </c>
      <c r="AV27" s="132">
        <f t="shared" si="3"/>
        <v>0</v>
      </c>
      <c r="AW27" s="132">
        <f t="shared" si="4"/>
        <v>0</v>
      </c>
    </row>
    <row r="28" spans="1:49" ht="15" customHeight="1" x14ac:dyDescent="0.35">
      <c r="A28" s="9"/>
      <c r="B28" s="12" t="s">
        <v>85</v>
      </c>
      <c r="C28" s="14" t="s">
        <v>35</v>
      </c>
      <c r="D28" s="7"/>
      <c r="E28" s="8"/>
      <c r="F28" s="8"/>
      <c r="G28" s="76"/>
      <c r="H28" s="56"/>
      <c r="I28" s="56"/>
      <c r="J28" s="181"/>
      <c r="K28" s="181"/>
      <c r="L28" s="181"/>
      <c r="M28" s="181"/>
      <c r="N28" s="181"/>
      <c r="O28" s="181"/>
      <c r="P28" s="181"/>
      <c r="Q28" s="181"/>
      <c r="R28" s="182"/>
      <c r="S28" s="182"/>
      <c r="T28" s="181"/>
      <c r="U28" s="181"/>
      <c r="V28" s="181"/>
      <c r="W28" s="181"/>
      <c r="X28" s="181"/>
      <c r="Y28" s="181"/>
      <c r="Z28" s="181"/>
      <c r="AA28" s="181"/>
      <c r="AB28" s="181"/>
      <c r="AC28" s="181"/>
      <c r="AD28" s="182"/>
      <c r="AE28" s="182"/>
      <c r="AF28" s="181"/>
      <c r="AG28" s="181"/>
      <c r="AH28" s="181"/>
      <c r="AI28" s="181"/>
      <c r="AJ28" s="181"/>
      <c r="AK28" s="181"/>
      <c r="AL28" s="181"/>
      <c r="AM28" s="181"/>
      <c r="AN28" s="181"/>
      <c r="AO28" s="181"/>
      <c r="AP28" s="182"/>
      <c r="AQ28" s="182"/>
      <c r="AR28" s="181"/>
      <c r="AS28" s="181"/>
      <c r="AU28" s="132">
        <f t="shared" si="2"/>
        <v>0</v>
      </c>
      <c r="AV28" s="132">
        <f t="shared" si="3"/>
        <v>0</v>
      </c>
      <c r="AW28" s="132">
        <f t="shared" si="4"/>
        <v>0</v>
      </c>
    </row>
    <row r="29" spans="1:49" ht="15" customHeight="1" x14ac:dyDescent="0.35">
      <c r="A29" s="9"/>
      <c r="B29" s="12" t="s">
        <v>86</v>
      </c>
      <c r="C29" s="14" t="s">
        <v>36</v>
      </c>
      <c r="D29" s="7"/>
      <c r="E29" s="8"/>
      <c r="F29" s="8"/>
      <c r="G29" s="76"/>
      <c r="H29" s="56"/>
      <c r="I29" s="56"/>
      <c r="J29" s="181"/>
      <c r="K29" s="181"/>
      <c r="L29" s="181"/>
      <c r="M29" s="181"/>
      <c r="N29" s="181"/>
      <c r="O29" s="181"/>
      <c r="P29" s="181"/>
      <c r="Q29" s="181"/>
      <c r="R29" s="182"/>
      <c r="S29" s="182"/>
      <c r="T29" s="181"/>
      <c r="U29" s="181"/>
      <c r="V29" s="181"/>
      <c r="W29" s="181"/>
      <c r="X29" s="181"/>
      <c r="Y29" s="181"/>
      <c r="Z29" s="181"/>
      <c r="AA29" s="181"/>
      <c r="AB29" s="181"/>
      <c r="AC29" s="181"/>
      <c r="AD29" s="182"/>
      <c r="AE29" s="182"/>
      <c r="AF29" s="181"/>
      <c r="AG29" s="181"/>
      <c r="AH29" s="181"/>
      <c r="AI29" s="181"/>
      <c r="AJ29" s="181"/>
      <c r="AK29" s="181"/>
      <c r="AL29" s="181"/>
      <c r="AM29" s="181"/>
      <c r="AN29" s="181"/>
      <c r="AO29" s="181"/>
      <c r="AP29" s="182"/>
      <c r="AQ29" s="182"/>
      <c r="AR29" s="181"/>
      <c r="AS29" s="181"/>
      <c r="AU29" s="132">
        <f t="shared" si="2"/>
        <v>0</v>
      </c>
      <c r="AV29" s="132">
        <f t="shared" si="3"/>
        <v>0</v>
      </c>
      <c r="AW29" s="132">
        <f t="shared" si="4"/>
        <v>0</v>
      </c>
    </row>
    <row r="30" spans="1:49" ht="15" customHeight="1" x14ac:dyDescent="0.35">
      <c r="A30" s="9"/>
      <c r="B30" s="12" t="s">
        <v>87</v>
      </c>
      <c r="C30" s="14" t="s">
        <v>44</v>
      </c>
      <c r="D30" s="7"/>
      <c r="E30" s="8"/>
      <c r="F30" s="8"/>
      <c r="G30" s="76"/>
      <c r="H30" s="56"/>
      <c r="I30" s="56"/>
      <c r="J30" s="181"/>
      <c r="K30" s="181"/>
      <c r="L30" s="181"/>
      <c r="M30" s="181"/>
      <c r="N30" s="181"/>
      <c r="O30" s="181"/>
      <c r="P30" s="181"/>
      <c r="Q30" s="181"/>
      <c r="R30" s="182"/>
      <c r="S30" s="182"/>
      <c r="T30" s="181"/>
      <c r="U30" s="181"/>
      <c r="V30" s="181"/>
      <c r="W30" s="187"/>
      <c r="X30" s="181"/>
      <c r="Y30" s="181"/>
      <c r="Z30" s="187"/>
      <c r="AA30" s="181"/>
      <c r="AB30" s="181"/>
      <c r="AC30" s="187"/>
      <c r="AD30" s="182"/>
      <c r="AE30" s="182"/>
      <c r="AF30" s="181"/>
      <c r="AG30" s="187"/>
      <c r="AH30" s="181"/>
      <c r="AI30" s="181"/>
      <c r="AJ30" s="181"/>
      <c r="AK30" s="181"/>
      <c r="AL30" s="181"/>
      <c r="AM30" s="181"/>
      <c r="AN30" s="181"/>
      <c r="AO30" s="181"/>
      <c r="AP30" s="182"/>
      <c r="AQ30" s="182"/>
      <c r="AR30" s="181"/>
      <c r="AS30" s="181"/>
      <c r="AU30" s="132">
        <f t="shared" si="2"/>
        <v>0</v>
      </c>
      <c r="AV30" s="132">
        <f t="shared" si="3"/>
        <v>0</v>
      </c>
      <c r="AW30" s="132">
        <f t="shared" si="4"/>
        <v>0</v>
      </c>
    </row>
    <row r="31" spans="1:49" ht="15" customHeight="1" x14ac:dyDescent="0.35">
      <c r="A31" s="9"/>
      <c r="B31" s="12" t="s">
        <v>88</v>
      </c>
      <c r="C31" s="14" t="s">
        <v>45</v>
      </c>
      <c r="D31" s="7"/>
      <c r="E31" s="8"/>
      <c r="F31" s="8"/>
      <c r="G31" s="76"/>
      <c r="H31" s="56"/>
      <c r="I31" s="56"/>
      <c r="J31" s="187"/>
      <c r="K31" s="187"/>
      <c r="L31" s="181"/>
      <c r="M31" s="181"/>
      <c r="N31" s="187"/>
      <c r="O31" s="181"/>
      <c r="P31" s="181"/>
      <c r="Q31" s="187"/>
      <c r="R31" s="182"/>
      <c r="S31" s="182"/>
      <c r="T31" s="187"/>
      <c r="U31" s="181"/>
      <c r="V31" s="181"/>
      <c r="W31" s="181"/>
      <c r="X31" s="181"/>
      <c r="Y31" s="181"/>
      <c r="Z31" s="181"/>
      <c r="AA31" s="181"/>
      <c r="AB31" s="181"/>
      <c r="AC31" s="181"/>
      <c r="AD31" s="182"/>
      <c r="AE31" s="182"/>
      <c r="AF31" s="181"/>
      <c r="AG31" s="181"/>
      <c r="AH31" s="181"/>
      <c r="AI31" s="187"/>
      <c r="AJ31" s="181"/>
      <c r="AK31" s="181"/>
      <c r="AL31" s="187"/>
      <c r="AM31" s="181"/>
      <c r="AN31" s="181"/>
      <c r="AO31" s="187"/>
      <c r="AP31" s="182"/>
      <c r="AQ31" s="182"/>
      <c r="AR31" s="187"/>
      <c r="AS31" s="181"/>
      <c r="AU31" s="132">
        <f t="shared" si="2"/>
        <v>0</v>
      </c>
      <c r="AV31" s="132">
        <f t="shared" si="3"/>
        <v>0</v>
      </c>
      <c r="AW31" s="132">
        <f t="shared" si="4"/>
        <v>0</v>
      </c>
    </row>
    <row r="32" spans="1:49" ht="15" customHeight="1" x14ac:dyDescent="0.35">
      <c r="A32" s="19" t="s">
        <v>19</v>
      </c>
      <c r="B32" s="19" t="s">
        <v>2</v>
      </c>
      <c r="C32" s="19"/>
      <c r="D32" s="191">
        <v>0</v>
      </c>
      <c r="E32" s="191">
        <v>14</v>
      </c>
      <c r="F32" s="191">
        <v>0</v>
      </c>
      <c r="G32" s="79">
        <f>SUM(D32:F32)</f>
        <v>14</v>
      </c>
      <c r="H32" s="80">
        <f>SUM(J32:AS32)/7.5</f>
        <v>0</v>
      </c>
      <c r="I32" s="113">
        <f>H32/G32</f>
        <v>0</v>
      </c>
      <c r="J32" s="48">
        <f t="shared" ref="J32:AS32" si="6">SUM(J33:J36)</f>
        <v>0</v>
      </c>
      <c r="K32" s="48">
        <f t="shared" si="6"/>
        <v>0</v>
      </c>
      <c r="L32" s="48">
        <f t="shared" si="6"/>
        <v>0</v>
      </c>
      <c r="M32" s="48">
        <f t="shared" si="6"/>
        <v>0</v>
      </c>
      <c r="N32" s="48">
        <f t="shared" si="6"/>
        <v>0</v>
      </c>
      <c r="O32" s="48">
        <f t="shared" si="6"/>
        <v>0</v>
      </c>
      <c r="P32" s="48">
        <f t="shared" si="6"/>
        <v>0</v>
      </c>
      <c r="Q32" s="48">
        <f t="shared" si="6"/>
        <v>0</v>
      </c>
      <c r="R32" s="48">
        <f t="shared" si="6"/>
        <v>0</v>
      </c>
      <c r="S32" s="48">
        <f t="shared" si="6"/>
        <v>0</v>
      </c>
      <c r="T32" s="48">
        <f t="shared" si="6"/>
        <v>0</v>
      </c>
      <c r="U32" s="48">
        <f t="shared" si="6"/>
        <v>0</v>
      </c>
      <c r="V32" s="48">
        <f t="shared" si="6"/>
        <v>0</v>
      </c>
      <c r="W32" s="48">
        <f t="shared" si="6"/>
        <v>0</v>
      </c>
      <c r="X32" s="48">
        <f t="shared" si="6"/>
        <v>0</v>
      </c>
      <c r="Y32" s="48">
        <f t="shared" si="6"/>
        <v>0</v>
      </c>
      <c r="Z32" s="48">
        <f t="shared" si="6"/>
        <v>0</v>
      </c>
      <c r="AA32" s="48">
        <f t="shared" si="6"/>
        <v>0</v>
      </c>
      <c r="AB32" s="48">
        <f t="shared" si="6"/>
        <v>0</v>
      </c>
      <c r="AC32" s="48">
        <f t="shared" si="6"/>
        <v>0</v>
      </c>
      <c r="AD32" s="48">
        <f t="shared" si="6"/>
        <v>0</v>
      </c>
      <c r="AE32" s="48">
        <f t="shared" si="6"/>
        <v>0</v>
      </c>
      <c r="AF32" s="48">
        <f t="shared" si="6"/>
        <v>0</v>
      </c>
      <c r="AG32" s="48">
        <f t="shared" si="6"/>
        <v>0</v>
      </c>
      <c r="AH32" s="48">
        <f t="shared" si="6"/>
        <v>0</v>
      </c>
      <c r="AI32" s="48">
        <f t="shared" si="6"/>
        <v>0</v>
      </c>
      <c r="AJ32" s="48">
        <f t="shared" si="6"/>
        <v>0</v>
      </c>
      <c r="AK32" s="48">
        <f t="shared" si="6"/>
        <v>0</v>
      </c>
      <c r="AL32" s="48">
        <f t="shared" si="6"/>
        <v>0</v>
      </c>
      <c r="AM32" s="48">
        <f t="shared" si="6"/>
        <v>0</v>
      </c>
      <c r="AN32" s="48">
        <f t="shared" si="6"/>
        <v>0</v>
      </c>
      <c r="AO32" s="48">
        <f t="shared" si="6"/>
        <v>0</v>
      </c>
      <c r="AP32" s="48">
        <f t="shared" si="6"/>
        <v>0</v>
      </c>
      <c r="AQ32" s="48">
        <f t="shared" si="6"/>
        <v>0</v>
      </c>
      <c r="AR32" s="48">
        <f t="shared" si="6"/>
        <v>0</v>
      </c>
      <c r="AS32" s="48">
        <f t="shared" si="6"/>
        <v>0</v>
      </c>
      <c r="AU32" s="48">
        <f t="shared" si="2"/>
        <v>0</v>
      </c>
      <c r="AV32" s="48">
        <f t="shared" si="3"/>
        <v>0</v>
      </c>
      <c r="AW32" s="48">
        <f t="shared" si="4"/>
        <v>0</v>
      </c>
    </row>
    <row r="33" spans="1:49" ht="15" customHeight="1" x14ac:dyDescent="0.3">
      <c r="A33" s="10"/>
      <c r="B33" s="12" t="s">
        <v>90</v>
      </c>
      <c r="C33" s="14" t="s">
        <v>89</v>
      </c>
      <c r="D33" s="7"/>
      <c r="E33" s="123" t="s">
        <v>148</v>
      </c>
      <c r="F33" s="106"/>
      <c r="G33" s="107">
        <f>G32/G$3</f>
        <v>8.7499999999999994E-2</v>
      </c>
      <c r="H33" s="108" t="e">
        <f>H32/H$3</f>
        <v>#DIV/0!</v>
      </c>
      <c r="I33" s="56"/>
      <c r="J33" s="187"/>
      <c r="K33" s="187"/>
      <c r="L33" s="183"/>
      <c r="M33" s="183"/>
      <c r="N33" s="183"/>
      <c r="O33" s="183"/>
      <c r="P33" s="183"/>
      <c r="Q33" s="183"/>
      <c r="R33" s="183"/>
      <c r="S33" s="183"/>
      <c r="T33" s="183"/>
      <c r="U33" s="183"/>
      <c r="V33" s="183"/>
      <c r="W33" s="183"/>
      <c r="X33" s="183"/>
      <c r="Y33" s="183"/>
      <c r="Z33" s="183"/>
      <c r="AA33" s="183"/>
      <c r="AB33" s="183"/>
      <c r="AC33" s="183"/>
      <c r="AD33" s="183"/>
      <c r="AE33" s="183"/>
      <c r="AF33" s="183"/>
      <c r="AG33" s="183"/>
      <c r="AH33" s="183"/>
      <c r="AI33" s="183"/>
      <c r="AJ33" s="183"/>
      <c r="AK33" s="183"/>
      <c r="AL33" s="183"/>
      <c r="AM33" s="183"/>
      <c r="AN33" s="183"/>
      <c r="AO33" s="183"/>
      <c r="AP33" s="183"/>
      <c r="AQ33" s="183"/>
      <c r="AR33" s="183"/>
      <c r="AS33" s="183"/>
      <c r="AU33" s="34">
        <f t="shared" si="2"/>
        <v>0</v>
      </c>
      <c r="AV33" s="34">
        <f t="shared" si="3"/>
        <v>0</v>
      </c>
      <c r="AW33" s="34">
        <f t="shared" si="4"/>
        <v>0</v>
      </c>
    </row>
    <row r="34" spans="1:49" ht="15" customHeight="1" x14ac:dyDescent="0.35">
      <c r="A34" s="10"/>
      <c r="B34" s="12" t="s">
        <v>91</v>
      </c>
      <c r="C34" s="14" t="s">
        <v>52</v>
      </c>
      <c r="D34" s="7"/>
      <c r="E34" s="8"/>
      <c r="F34" s="8"/>
      <c r="G34" s="76"/>
      <c r="H34" s="56"/>
      <c r="I34" s="56"/>
      <c r="J34" s="187"/>
      <c r="K34" s="187"/>
      <c r="L34" s="181"/>
      <c r="M34" s="183"/>
      <c r="N34" s="183"/>
      <c r="O34" s="183"/>
      <c r="P34" s="183"/>
      <c r="Q34" s="183"/>
      <c r="R34" s="183"/>
      <c r="S34" s="183"/>
      <c r="T34" s="183"/>
      <c r="U34" s="183"/>
      <c r="V34" s="187"/>
      <c r="W34" s="183"/>
      <c r="X34" s="183"/>
      <c r="Y34" s="183"/>
      <c r="Z34" s="183"/>
      <c r="AA34" s="183"/>
      <c r="AB34" s="183"/>
      <c r="AC34" s="183"/>
      <c r="AD34" s="183"/>
      <c r="AE34" s="183"/>
      <c r="AF34" s="183"/>
      <c r="AG34" s="183"/>
      <c r="AH34" s="187"/>
      <c r="AI34" s="183"/>
      <c r="AJ34" s="183"/>
      <c r="AK34" s="183"/>
      <c r="AL34" s="183"/>
      <c r="AM34" s="183"/>
      <c r="AN34" s="183"/>
      <c r="AO34" s="183"/>
      <c r="AP34" s="183"/>
      <c r="AQ34" s="183"/>
      <c r="AR34" s="183"/>
      <c r="AS34" s="183"/>
      <c r="AU34" s="34">
        <f t="shared" si="2"/>
        <v>0</v>
      </c>
      <c r="AV34" s="34">
        <f t="shared" si="3"/>
        <v>0</v>
      </c>
      <c r="AW34" s="34">
        <f t="shared" si="4"/>
        <v>0</v>
      </c>
    </row>
    <row r="35" spans="1:49" ht="15" customHeight="1" x14ac:dyDescent="0.35">
      <c r="A35" s="10"/>
      <c r="B35" s="12" t="s">
        <v>92</v>
      </c>
      <c r="C35" s="14" t="s">
        <v>47</v>
      </c>
      <c r="D35" s="7"/>
      <c r="E35" s="8"/>
      <c r="F35" s="8"/>
      <c r="G35" s="76"/>
      <c r="H35" s="56"/>
      <c r="I35" s="56"/>
      <c r="J35" s="183"/>
      <c r="K35" s="183"/>
      <c r="L35" s="183"/>
      <c r="M35" s="187"/>
      <c r="N35" s="187"/>
      <c r="O35" s="181"/>
      <c r="P35" s="181"/>
      <c r="Q35" s="183"/>
      <c r="R35" s="183"/>
      <c r="S35" s="183"/>
      <c r="T35" s="183"/>
      <c r="U35" s="183"/>
      <c r="V35" s="183"/>
      <c r="W35" s="183"/>
      <c r="X35" s="183"/>
      <c r="Y35" s="183"/>
      <c r="Z35" s="183"/>
      <c r="AA35" s="183"/>
      <c r="AB35" s="183"/>
      <c r="AC35" s="183"/>
      <c r="AD35" s="188"/>
      <c r="AE35" s="182"/>
      <c r="AF35" s="183"/>
      <c r="AG35" s="183"/>
      <c r="AH35" s="183"/>
      <c r="AI35" s="183"/>
      <c r="AJ35" s="183"/>
      <c r="AK35" s="183"/>
      <c r="AL35" s="183"/>
      <c r="AM35" s="183"/>
      <c r="AN35" s="183"/>
      <c r="AO35" s="183"/>
      <c r="AP35" s="183"/>
      <c r="AQ35" s="183"/>
      <c r="AR35" s="183"/>
      <c r="AS35" s="183"/>
      <c r="AU35" s="34">
        <f t="shared" si="2"/>
        <v>0</v>
      </c>
      <c r="AV35" s="34">
        <f t="shared" si="3"/>
        <v>0</v>
      </c>
      <c r="AW35" s="34">
        <f t="shared" si="4"/>
        <v>0</v>
      </c>
    </row>
    <row r="36" spans="1:49" ht="15" customHeight="1" x14ac:dyDescent="0.35">
      <c r="A36" s="10"/>
      <c r="B36" s="12" t="s">
        <v>93</v>
      </c>
      <c r="C36" s="14" t="s">
        <v>37</v>
      </c>
      <c r="D36" s="7"/>
      <c r="E36" s="8"/>
      <c r="F36" s="8"/>
      <c r="G36" s="76"/>
      <c r="H36" s="56"/>
      <c r="I36" s="56"/>
      <c r="J36" s="183"/>
      <c r="K36" s="183"/>
      <c r="L36" s="183"/>
      <c r="M36" s="183"/>
      <c r="N36" s="183"/>
      <c r="O36" s="183"/>
      <c r="P36" s="183"/>
      <c r="Q36" s="187"/>
      <c r="R36" s="182"/>
      <c r="S36" s="182"/>
      <c r="T36" s="181"/>
      <c r="U36" s="187"/>
      <c r="V36" s="187"/>
      <c r="W36" s="181"/>
      <c r="X36" s="181"/>
      <c r="Y36" s="187"/>
      <c r="Z36" s="181"/>
      <c r="AA36" s="181"/>
      <c r="AB36" s="181"/>
      <c r="AC36" s="187"/>
      <c r="AD36" s="182"/>
      <c r="AE36" s="182"/>
      <c r="AF36" s="181"/>
      <c r="AG36" s="194"/>
      <c r="AH36" s="187"/>
      <c r="AI36" s="181"/>
      <c r="AJ36" s="181"/>
      <c r="AK36" s="187"/>
      <c r="AL36" s="181"/>
      <c r="AM36" s="181"/>
      <c r="AN36" s="181"/>
      <c r="AO36" s="187"/>
      <c r="AP36" s="182"/>
      <c r="AQ36" s="182"/>
      <c r="AR36" s="181"/>
      <c r="AS36" s="181"/>
      <c r="AU36" s="132">
        <f t="shared" si="2"/>
        <v>0</v>
      </c>
      <c r="AV36" s="132">
        <f t="shared" si="3"/>
        <v>0</v>
      </c>
      <c r="AW36" s="132">
        <f t="shared" si="4"/>
        <v>0</v>
      </c>
    </row>
    <row r="37" spans="1:49" ht="15" customHeight="1" x14ac:dyDescent="0.35">
      <c r="A37" s="20" t="s">
        <v>20</v>
      </c>
      <c r="B37" s="21" t="s">
        <v>3</v>
      </c>
      <c r="C37" s="20"/>
      <c r="D37" s="192">
        <v>0</v>
      </c>
      <c r="E37" s="192">
        <v>23.5</v>
      </c>
      <c r="F37" s="192">
        <v>0</v>
      </c>
      <c r="G37" s="81">
        <f>SUM(D37:F37)</f>
        <v>23.5</v>
      </c>
      <c r="H37" s="82">
        <f>SUM(J37:AS37)/7.5</f>
        <v>0</v>
      </c>
      <c r="I37" s="114">
        <f>H37/G37</f>
        <v>0</v>
      </c>
      <c r="J37" s="49">
        <f t="shared" ref="J37:AS37" si="7">SUM(J38:J42)</f>
        <v>0</v>
      </c>
      <c r="K37" s="49">
        <f t="shared" si="7"/>
        <v>0</v>
      </c>
      <c r="L37" s="49">
        <f t="shared" si="7"/>
        <v>0</v>
      </c>
      <c r="M37" s="49">
        <f t="shared" si="7"/>
        <v>0</v>
      </c>
      <c r="N37" s="49">
        <f t="shared" si="7"/>
        <v>0</v>
      </c>
      <c r="O37" s="49">
        <f t="shared" si="7"/>
        <v>0</v>
      </c>
      <c r="P37" s="49">
        <f t="shared" si="7"/>
        <v>0</v>
      </c>
      <c r="Q37" s="49">
        <f t="shared" si="7"/>
        <v>0</v>
      </c>
      <c r="R37" s="49">
        <f t="shared" si="7"/>
        <v>0</v>
      </c>
      <c r="S37" s="49">
        <f t="shared" si="7"/>
        <v>0</v>
      </c>
      <c r="T37" s="49">
        <f t="shared" si="7"/>
        <v>0</v>
      </c>
      <c r="U37" s="49">
        <f t="shared" si="7"/>
        <v>0</v>
      </c>
      <c r="V37" s="49">
        <f t="shared" si="7"/>
        <v>0</v>
      </c>
      <c r="W37" s="49">
        <f t="shared" si="7"/>
        <v>0</v>
      </c>
      <c r="X37" s="49">
        <f t="shared" si="7"/>
        <v>0</v>
      </c>
      <c r="Y37" s="49">
        <f t="shared" si="7"/>
        <v>0</v>
      </c>
      <c r="Z37" s="49">
        <f t="shared" si="7"/>
        <v>0</v>
      </c>
      <c r="AA37" s="49">
        <f t="shared" si="7"/>
        <v>0</v>
      </c>
      <c r="AB37" s="49">
        <f t="shared" si="7"/>
        <v>0</v>
      </c>
      <c r="AC37" s="49">
        <f t="shared" si="7"/>
        <v>0</v>
      </c>
      <c r="AD37" s="49">
        <f t="shared" si="7"/>
        <v>0</v>
      </c>
      <c r="AE37" s="49">
        <f t="shared" si="7"/>
        <v>0</v>
      </c>
      <c r="AF37" s="49">
        <f t="shared" si="7"/>
        <v>0</v>
      </c>
      <c r="AG37" s="49">
        <f t="shared" si="7"/>
        <v>0</v>
      </c>
      <c r="AH37" s="49">
        <f t="shared" si="7"/>
        <v>0</v>
      </c>
      <c r="AI37" s="49">
        <f t="shared" si="7"/>
        <v>0</v>
      </c>
      <c r="AJ37" s="49">
        <f t="shared" si="7"/>
        <v>0</v>
      </c>
      <c r="AK37" s="49">
        <f t="shared" si="7"/>
        <v>0</v>
      </c>
      <c r="AL37" s="49">
        <f t="shared" si="7"/>
        <v>0</v>
      </c>
      <c r="AM37" s="49">
        <f t="shared" si="7"/>
        <v>0</v>
      </c>
      <c r="AN37" s="49">
        <f t="shared" si="7"/>
        <v>0</v>
      </c>
      <c r="AO37" s="49">
        <f t="shared" si="7"/>
        <v>0</v>
      </c>
      <c r="AP37" s="49">
        <f t="shared" si="7"/>
        <v>0</v>
      </c>
      <c r="AQ37" s="49">
        <f t="shared" si="7"/>
        <v>0</v>
      </c>
      <c r="AR37" s="49">
        <f t="shared" si="7"/>
        <v>0</v>
      </c>
      <c r="AS37" s="49">
        <f t="shared" si="7"/>
        <v>0</v>
      </c>
      <c r="AU37" s="49">
        <f t="shared" si="2"/>
        <v>0</v>
      </c>
      <c r="AV37" s="49">
        <f t="shared" si="3"/>
        <v>0</v>
      </c>
      <c r="AW37" s="49">
        <f t="shared" si="4"/>
        <v>0</v>
      </c>
    </row>
    <row r="38" spans="1:49" ht="15" customHeight="1" x14ac:dyDescent="0.3">
      <c r="A38" s="11"/>
      <c r="B38" s="12" t="s">
        <v>94</v>
      </c>
      <c r="C38" s="14" t="s">
        <v>61</v>
      </c>
      <c r="D38" s="3"/>
      <c r="E38" s="124" t="s">
        <v>148</v>
      </c>
      <c r="F38" s="115"/>
      <c r="G38" s="116">
        <f>G37/G$3</f>
        <v>0.14687500000000001</v>
      </c>
      <c r="H38" s="117" t="e">
        <f>H37/H$3</f>
        <v>#DIV/0!</v>
      </c>
      <c r="I38" s="56"/>
      <c r="J38" s="181"/>
      <c r="K38" s="181"/>
      <c r="L38" s="181"/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Y38" s="182"/>
      <c r="Z38" s="182"/>
      <c r="AA38" s="182"/>
      <c r="AB38" s="182"/>
      <c r="AC38" s="182"/>
      <c r="AD38" s="182"/>
      <c r="AE38" s="182"/>
      <c r="AF38" s="182"/>
      <c r="AG38" s="182"/>
      <c r="AH38" s="182"/>
      <c r="AI38" s="182"/>
      <c r="AJ38" s="182"/>
      <c r="AK38" s="182"/>
      <c r="AL38" s="182"/>
      <c r="AM38" s="182"/>
      <c r="AN38" s="182"/>
      <c r="AO38" s="182"/>
      <c r="AP38" s="182"/>
      <c r="AQ38" s="182"/>
      <c r="AR38" s="182"/>
      <c r="AS38" s="182"/>
      <c r="AU38" s="132">
        <f t="shared" si="2"/>
        <v>0</v>
      </c>
      <c r="AV38" s="132">
        <f t="shared" si="3"/>
        <v>0</v>
      </c>
      <c r="AW38" s="132">
        <f t="shared" si="4"/>
        <v>0</v>
      </c>
    </row>
    <row r="39" spans="1:49" ht="15" customHeight="1" x14ac:dyDescent="0.35">
      <c r="A39" s="11"/>
      <c r="B39" s="12" t="s">
        <v>95</v>
      </c>
      <c r="C39" s="14" t="s">
        <v>38</v>
      </c>
      <c r="D39" s="3"/>
      <c r="E39" s="8"/>
      <c r="F39" s="8"/>
      <c r="G39" s="76"/>
      <c r="H39" s="56"/>
      <c r="I39" s="56"/>
      <c r="J39" s="183"/>
      <c r="K39" s="183"/>
      <c r="L39" s="183"/>
      <c r="M39" s="183"/>
      <c r="N39" s="183"/>
      <c r="O39" s="187"/>
      <c r="P39" s="187"/>
      <c r="Q39" s="187"/>
      <c r="R39" s="187"/>
      <c r="S39" s="188"/>
      <c r="T39" s="188"/>
      <c r="U39" s="188"/>
      <c r="V39" s="188"/>
      <c r="W39" s="188"/>
      <c r="X39" s="188"/>
      <c r="Y39" s="188"/>
      <c r="Z39" s="188"/>
      <c r="AA39" s="188"/>
      <c r="AB39" s="188"/>
      <c r="AC39" s="188"/>
      <c r="AD39" s="188"/>
      <c r="AE39" s="188"/>
      <c r="AF39" s="188"/>
      <c r="AG39" s="188"/>
      <c r="AH39" s="188"/>
      <c r="AI39" s="188"/>
      <c r="AJ39" s="188"/>
      <c r="AK39" s="188"/>
      <c r="AL39" s="188"/>
      <c r="AM39" s="188"/>
      <c r="AN39" s="188"/>
      <c r="AO39" s="188"/>
      <c r="AP39" s="187"/>
      <c r="AQ39" s="187"/>
      <c r="AR39" s="187"/>
      <c r="AS39" s="187"/>
      <c r="AU39" s="132">
        <f t="shared" si="2"/>
        <v>0</v>
      </c>
      <c r="AV39" s="132">
        <f t="shared" si="3"/>
        <v>0</v>
      </c>
      <c r="AW39" s="132">
        <f t="shared" si="4"/>
        <v>0</v>
      </c>
    </row>
    <row r="40" spans="1:49" ht="15" customHeight="1" x14ac:dyDescent="0.35">
      <c r="A40" s="11"/>
      <c r="B40" s="12" t="s">
        <v>96</v>
      </c>
      <c r="C40" s="14" t="s">
        <v>39</v>
      </c>
      <c r="D40" s="3"/>
      <c r="E40" s="8"/>
      <c r="F40" s="8"/>
      <c r="G40" s="76"/>
      <c r="H40" s="56"/>
      <c r="I40" s="56"/>
      <c r="J40" s="183"/>
      <c r="K40" s="183"/>
      <c r="L40" s="183"/>
      <c r="M40" s="183"/>
      <c r="N40" s="183"/>
      <c r="O40" s="187"/>
      <c r="P40" s="187"/>
      <c r="Q40" s="187"/>
      <c r="R40" s="188"/>
      <c r="S40" s="188"/>
      <c r="T40" s="187"/>
      <c r="U40" s="187"/>
      <c r="V40" s="187"/>
      <c r="W40" s="187"/>
      <c r="X40" s="187"/>
      <c r="Y40" s="187"/>
      <c r="Z40" s="187"/>
      <c r="AA40" s="187"/>
      <c r="AB40" s="187"/>
      <c r="AC40" s="187"/>
      <c r="AD40" s="188"/>
      <c r="AE40" s="188"/>
      <c r="AF40" s="187"/>
      <c r="AG40" s="187"/>
      <c r="AH40" s="187"/>
      <c r="AI40" s="187"/>
      <c r="AJ40" s="187"/>
      <c r="AK40" s="187"/>
      <c r="AL40" s="187"/>
      <c r="AM40" s="187"/>
      <c r="AN40" s="187"/>
      <c r="AO40" s="187"/>
      <c r="AP40" s="188"/>
      <c r="AQ40" s="188"/>
      <c r="AR40" s="187"/>
      <c r="AS40" s="187"/>
      <c r="AU40" s="132">
        <f t="shared" si="2"/>
        <v>0</v>
      </c>
      <c r="AV40" s="132">
        <f t="shared" si="3"/>
        <v>0</v>
      </c>
      <c r="AW40" s="132">
        <f t="shared" si="4"/>
        <v>0</v>
      </c>
    </row>
    <row r="41" spans="1:49" ht="15" customHeight="1" x14ac:dyDescent="0.35">
      <c r="A41" s="11"/>
      <c r="B41" s="12" t="s">
        <v>97</v>
      </c>
      <c r="C41" s="14" t="s">
        <v>56</v>
      </c>
      <c r="D41" s="3"/>
      <c r="E41" s="8"/>
      <c r="F41" s="8"/>
      <c r="G41" s="76"/>
      <c r="H41" s="56"/>
      <c r="I41" s="56"/>
      <c r="J41" s="183"/>
      <c r="K41" s="183"/>
      <c r="L41" s="183"/>
      <c r="M41" s="183"/>
      <c r="N41" s="183"/>
      <c r="O41" s="181"/>
      <c r="P41" s="181"/>
      <c r="Q41" s="181"/>
      <c r="R41" s="182"/>
      <c r="S41" s="182"/>
      <c r="T41" s="181"/>
      <c r="U41" s="181"/>
      <c r="V41" s="181"/>
      <c r="W41" s="181"/>
      <c r="X41" s="181"/>
      <c r="Y41" s="181"/>
      <c r="Z41" s="181"/>
      <c r="AA41" s="181"/>
      <c r="AB41" s="181"/>
      <c r="AC41" s="181"/>
      <c r="AD41" s="182"/>
      <c r="AE41" s="182"/>
      <c r="AF41" s="181"/>
      <c r="AG41" s="181"/>
      <c r="AH41" s="181"/>
      <c r="AI41" s="181"/>
      <c r="AJ41" s="181"/>
      <c r="AK41" s="181"/>
      <c r="AL41" s="181"/>
      <c r="AM41" s="181"/>
      <c r="AN41" s="181"/>
      <c r="AO41" s="181"/>
      <c r="AP41" s="182"/>
      <c r="AQ41" s="182"/>
      <c r="AR41" s="181"/>
      <c r="AS41" s="181"/>
      <c r="AU41" s="132">
        <f t="shared" si="2"/>
        <v>0</v>
      </c>
      <c r="AV41" s="132">
        <f t="shared" si="3"/>
        <v>0</v>
      </c>
      <c r="AW41" s="132">
        <f t="shared" si="4"/>
        <v>0</v>
      </c>
    </row>
    <row r="42" spans="1:49" ht="15" customHeight="1" x14ac:dyDescent="0.35">
      <c r="A42" s="11"/>
      <c r="B42" s="12" t="s">
        <v>98</v>
      </c>
      <c r="C42" s="14" t="s">
        <v>40</v>
      </c>
      <c r="D42" s="3"/>
      <c r="E42" s="8"/>
      <c r="F42" s="8"/>
      <c r="G42" s="76"/>
      <c r="H42" s="56"/>
      <c r="I42" s="56"/>
      <c r="J42" s="183"/>
      <c r="K42" s="183"/>
      <c r="L42" s="183"/>
      <c r="M42" s="183"/>
      <c r="N42" s="183"/>
      <c r="O42" s="183"/>
      <c r="P42" s="188"/>
      <c r="Q42" s="188"/>
      <c r="R42" s="182"/>
      <c r="S42" s="182"/>
      <c r="T42" s="188"/>
      <c r="U42" s="188"/>
      <c r="V42" s="187"/>
      <c r="W42" s="181"/>
      <c r="X42" s="181"/>
      <c r="Y42" s="187"/>
      <c r="Z42" s="181"/>
      <c r="AA42" s="181"/>
      <c r="AB42" s="181"/>
      <c r="AC42" s="187"/>
      <c r="AD42" s="181"/>
      <c r="AE42" s="181"/>
      <c r="AF42" s="187"/>
      <c r="AG42" s="181"/>
      <c r="AH42" s="187"/>
      <c r="AI42" s="181"/>
      <c r="AJ42" s="181"/>
      <c r="AK42" s="187"/>
      <c r="AL42" s="181"/>
      <c r="AM42" s="181"/>
      <c r="AN42" s="181"/>
      <c r="AO42" s="187"/>
      <c r="AP42" s="181"/>
      <c r="AQ42" s="181"/>
      <c r="AR42" s="187"/>
      <c r="AS42" s="187"/>
      <c r="AT42" s="3"/>
      <c r="AU42" s="132">
        <f t="shared" si="2"/>
        <v>0</v>
      </c>
      <c r="AV42" s="132">
        <f t="shared" si="3"/>
        <v>0</v>
      </c>
      <c r="AW42" s="132">
        <f t="shared" si="4"/>
        <v>0</v>
      </c>
    </row>
    <row r="43" spans="1:49" ht="15" customHeight="1" x14ac:dyDescent="0.35">
      <c r="A43" s="38" t="s">
        <v>21</v>
      </c>
      <c r="B43" s="39" t="s">
        <v>4</v>
      </c>
      <c r="C43" s="38"/>
      <c r="D43" s="193">
        <v>11</v>
      </c>
      <c r="E43" s="193">
        <v>4.5</v>
      </c>
      <c r="F43" s="193">
        <v>4.5</v>
      </c>
      <c r="G43" s="83">
        <f>SUM(D43:F43)</f>
        <v>20</v>
      </c>
      <c r="H43" s="84">
        <f>SUM(J43:AS43)/7.5</f>
        <v>0</v>
      </c>
      <c r="I43" s="118">
        <f>H43/G43</f>
        <v>0</v>
      </c>
      <c r="J43" s="50">
        <f t="shared" ref="J43:AS43" si="8">SUM(J44:J48)</f>
        <v>0</v>
      </c>
      <c r="K43" s="50">
        <f t="shared" si="8"/>
        <v>0</v>
      </c>
      <c r="L43" s="50">
        <f t="shared" si="8"/>
        <v>0</v>
      </c>
      <c r="M43" s="50">
        <f t="shared" si="8"/>
        <v>0</v>
      </c>
      <c r="N43" s="50">
        <f t="shared" si="8"/>
        <v>0</v>
      </c>
      <c r="O43" s="50">
        <f t="shared" si="8"/>
        <v>0</v>
      </c>
      <c r="P43" s="50">
        <f t="shared" si="8"/>
        <v>0</v>
      </c>
      <c r="Q43" s="50">
        <f t="shared" si="8"/>
        <v>0</v>
      </c>
      <c r="R43" s="50">
        <f t="shared" si="8"/>
        <v>0</v>
      </c>
      <c r="S43" s="50">
        <f t="shared" si="8"/>
        <v>0</v>
      </c>
      <c r="T43" s="50">
        <f t="shared" si="8"/>
        <v>0</v>
      </c>
      <c r="U43" s="50">
        <f t="shared" si="8"/>
        <v>0</v>
      </c>
      <c r="V43" s="50">
        <f t="shared" si="8"/>
        <v>0</v>
      </c>
      <c r="W43" s="50">
        <f t="shared" si="8"/>
        <v>0</v>
      </c>
      <c r="X43" s="50">
        <f t="shared" si="8"/>
        <v>0</v>
      </c>
      <c r="Y43" s="50">
        <f t="shared" si="8"/>
        <v>0</v>
      </c>
      <c r="Z43" s="50">
        <f t="shared" si="8"/>
        <v>0</v>
      </c>
      <c r="AA43" s="50">
        <f t="shared" si="8"/>
        <v>0</v>
      </c>
      <c r="AB43" s="50">
        <f t="shared" si="8"/>
        <v>0</v>
      </c>
      <c r="AC43" s="50">
        <f t="shared" si="8"/>
        <v>0</v>
      </c>
      <c r="AD43" s="50">
        <f t="shared" si="8"/>
        <v>0</v>
      </c>
      <c r="AE43" s="50">
        <f t="shared" si="8"/>
        <v>0</v>
      </c>
      <c r="AF43" s="50">
        <f t="shared" si="8"/>
        <v>0</v>
      </c>
      <c r="AG43" s="50">
        <f t="shared" si="8"/>
        <v>0</v>
      </c>
      <c r="AH43" s="50">
        <f t="shared" si="8"/>
        <v>0</v>
      </c>
      <c r="AI43" s="50">
        <f t="shared" si="8"/>
        <v>0</v>
      </c>
      <c r="AJ43" s="50">
        <f t="shared" si="8"/>
        <v>0</v>
      </c>
      <c r="AK43" s="50">
        <f t="shared" si="8"/>
        <v>0</v>
      </c>
      <c r="AL43" s="50">
        <f t="shared" si="8"/>
        <v>0</v>
      </c>
      <c r="AM43" s="50">
        <f t="shared" si="8"/>
        <v>0</v>
      </c>
      <c r="AN43" s="50">
        <f t="shared" si="8"/>
        <v>0</v>
      </c>
      <c r="AO43" s="50">
        <f t="shared" si="8"/>
        <v>0</v>
      </c>
      <c r="AP43" s="50">
        <f t="shared" si="8"/>
        <v>0</v>
      </c>
      <c r="AQ43" s="50">
        <f t="shared" si="8"/>
        <v>0</v>
      </c>
      <c r="AR43" s="50">
        <f t="shared" si="8"/>
        <v>0</v>
      </c>
      <c r="AS43" s="50">
        <f t="shared" si="8"/>
        <v>0</v>
      </c>
      <c r="AT43" s="3"/>
      <c r="AU43" s="50">
        <f t="shared" si="2"/>
        <v>0</v>
      </c>
      <c r="AV43" s="50">
        <f t="shared" si="3"/>
        <v>0</v>
      </c>
      <c r="AW43" s="50">
        <f t="shared" si="4"/>
        <v>0</v>
      </c>
    </row>
    <row r="44" spans="1:49" ht="15" customHeight="1" x14ac:dyDescent="0.3">
      <c r="A44" s="41"/>
      <c r="B44" s="57" t="s">
        <v>99</v>
      </c>
      <c r="C44" s="14" t="s">
        <v>62</v>
      </c>
      <c r="D44" s="8"/>
      <c r="E44" s="125" t="s">
        <v>148</v>
      </c>
      <c r="F44" s="119"/>
      <c r="G44" s="120">
        <f>G43/G$3</f>
        <v>0.125</v>
      </c>
      <c r="H44" s="121" t="e">
        <f>H43/H$3</f>
        <v>#DIV/0!</v>
      </c>
      <c r="I44" s="5"/>
      <c r="J44" s="181"/>
      <c r="K44" s="181"/>
      <c r="L44" s="182"/>
      <c r="M44" s="182"/>
      <c r="N44" s="182"/>
      <c r="O44" s="182"/>
      <c r="P44" s="182"/>
      <c r="Q44" s="182"/>
      <c r="R44" s="182"/>
      <c r="S44" s="182"/>
      <c r="T44" s="182"/>
      <c r="U44" s="182"/>
      <c r="V44" s="182"/>
      <c r="W44" s="182"/>
      <c r="X44" s="182"/>
      <c r="Y44" s="181"/>
      <c r="Z44" s="181"/>
      <c r="AA44" s="181"/>
      <c r="AB44" s="182"/>
      <c r="AC44" s="182"/>
      <c r="AD44" s="182"/>
      <c r="AE44" s="182"/>
      <c r="AF44" s="182"/>
      <c r="AG44" s="182"/>
      <c r="AH44" s="182"/>
      <c r="AI44" s="182"/>
      <c r="AJ44" s="182"/>
      <c r="AK44" s="182"/>
      <c r="AL44" s="182"/>
      <c r="AM44" s="182"/>
      <c r="AN44" s="182"/>
      <c r="AO44" s="182"/>
      <c r="AP44" s="182"/>
      <c r="AQ44" s="181"/>
      <c r="AR44" s="181"/>
      <c r="AS44" s="181"/>
      <c r="AT44" s="3"/>
      <c r="AU44" s="132">
        <f t="shared" si="2"/>
        <v>0</v>
      </c>
      <c r="AV44" s="132">
        <f t="shared" si="3"/>
        <v>0</v>
      </c>
      <c r="AW44" s="132">
        <f t="shared" si="4"/>
        <v>0</v>
      </c>
    </row>
    <row r="45" spans="1:49" ht="15" customHeight="1" x14ac:dyDescent="0.3">
      <c r="A45" s="41"/>
      <c r="B45" s="57" t="s">
        <v>100</v>
      </c>
      <c r="C45" s="14" t="s">
        <v>57</v>
      </c>
      <c r="D45" s="8"/>
      <c r="E45" s="8"/>
      <c r="F45" s="8"/>
      <c r="G45" s="4"/>
      <c r="H45" s="5"/>
      <c r="I45" s="5"/>
      <c r="J45" s="181"/>
      <c r="K45" s="181"/>
      <c r="L45" s="182"/>
      <c r="M45" s="182"/>
      <c r="N45" s="182"/>
      <c r="O45" s="182"/>
      <c r="P45" s="182"/>
      <c r="Q45" s="182"/>
      <c r="R45" s="182"/>
      <c r="S45" s="182"/>
      <c r="T45" s="182"/>
      <c r="U45" s="182"/>
      <c r="V45" s="182"/>
      <c r="W45" s="182"/>
      <c r="X45" s="182"/>
      <c r="Y45" s="181"/>
      <c r="Z45" s="181"/>
      <c r="AA45" s="181"/>
      <c r="AB45" s="182"/>
      <c r="AC45" s="182"/>
      <c r="AD45" s="182"/>
      <c r="AE45" s="182"/>
      <c r="AF45" s="182"/>
      <c r="AG45" s="182"/>
      <c r="AH45" s="182"/>
      <c r="AI45" s="182"/>
      <c r="AJ45" s="182"/>
      <c r="AK45" s="182"/>
      <c r="AL45" s="182"/>
      <c r="AM45" s="182"/>
      <c r="AN45" s="182"/>
      <c r="AO45" s="182"/>
      <c r="AP45" s="182"/>
      <c r="AQ45" s="181"/>
      <c r="AR45" s="181"/>
      <c r="AS45" s="181"/>
      <c r="AT45" s="3"/>
      <c r="AU45" s="132">
        <f t="shared" si="2"/>
        <v>0</v>
      </c>
      <c r="AV45" s="132">
        <f t="shared" si="3"/>
        <v>0</v>
      </c>
      <c r="AW45" s="132">
        <f t="shared" si="4"/>
        <v>0</v>
      </c>
    </row>
    <row r="46" spans="1:49" ht="15" customHeight="1" x14ac:dyDescent="0.3">
      <c r="A46" s="41"/>
      <c r="B46" s="57" t="s">
        <v>101</v>
      </c>
      <c r="C46" s="14" t="s">
        <v>53</v>
      </c>
      <c r="D46" s="8"/>
      <c r="E46" s="8"/>
      <c r="F46" s="8"/>
      <c r="G46" s="4"/>
      <c r="H46" s="5"/>
      <c r="I46" s="5"/>
      <c r="J46" s="187"/>
      <c r="K46" s="187"/>
      <c r="L46" s="182"/>
      <c r="M46" s="182"/>
      <c r="N46" s="188"/>
      <c r="O46" s="182"/>
      <c r="P46" s="182"/>
      <c r="Q46" s="188"/>
      <c r="R46" s="182"/>
      <c r="S46" s="182"/>
      <c r="T46" s="182"/>
      <c r="U46" s="188"/>
      <c r="V46" s="188"/>
      <c r="W46" s="182"/>
      <c r="X46" s="182"/>
      <c r="Y46" s="187"/>
      <c r="Z46" s="181"/>
      <c r="AA46" s="181"/>
      <c r="AB46" s="182"/>
      <c r="AC46" s="188"/>
      <c r="AD46" s="182"/>
      <c r="AE46" s="182"/>
      <c r="AF46" s="188"/>
      <c r="AG46" s="182"/>
      <c r="AH46" s="188"/>
      <c r="AI46" s="182"/>
      <c r="AJ46" s="182"/>
      <c r="AK46" s="188"/>
      <c r="AL46" s="182"/>
      <c r="AM46" s="182"/>
      <c r="AN46" s="182"/>
      <c r="AO46" s="188"/>
      <c r="AP46" s="182"/>
      <c r="AQ46" s="181"/>
      <c r="AR46" s="187"/>
      <c r="AS46" s="187"/>
      <c r="AT46" s="3"/>
      <c r="AU46" s="132">
        <f t="shared" si="2"/>
        <v>0</v>
      </c>
      <c r="AV46" s="132">
        <f t="shared" si="3"/>
        <v>0</v>
      </c>
      <c r="AW46" s="132">
        <f t="shared" si="4"/>
        <v>0</v>
      </c>
    </row>
    <row r="47" spans="1:49" ht="15" customHeight="1" x14ac:dyDescent="0.3">
      <c r="A47" s="41"/>
      <c r="B47" s="57" t="s">
        <v>102</v>
      </c>
      <c r="C47" s="13" t="s">
        <v>54</v>
      </c>
      <c r="D47" s="8"/>
      <c r="E47" s="8"/>
      <c r="F47" s="8"/>
      <c r="G47" s="4"/>
      <c r="H47" s="5"/>
      <c r="I47" s="5"/>
      <c r="J47" s="181"/>
      <c r="K47" s="181"/>
      <c r="L47" s="182"/>
      <c r="M47" s="182"/>
      <c r="N47" s="182"/>
      <c r="O47" s="182"/>
      <c r="P47" s="182"/>
      <c r="Q47" s="182"/>
      <c r="R47" s="182"/>
      <c r="S47" s="182"/>
      <c r="T47" s="182"/>
      <c r="U47" s="182"/>
      <c r="V47" s="182"/>
      <c r="W47" s="182"/>
      <c r="X47" s="182"/>
      <c r="Y47" s="181"/>
      <c r="Z47" s="181"/>
      <c r="AA47" s="181"/>
      <c r="AB47" s="182"/>
      <c r="AC47" s="182"/>
      <c r="AD47" s="182"/>
      <c r="AE47" s="182"/>
      <c r="AF47" s="182"/>
      <c r="AG47" s="182"/>
      <c r="AH47" s="182"/>
      <c r="AI47" s="182"/>
      <c r="AJ47" s="182"/>
      <c r="AK47" s="182"/>
      <c r="AL47" s="182"/>
      <c r="AM47" s="182"/>
      <c r="AN47" s="182"/>
      <c r="AO47" s="182"/>
      <c r="AP47" s="182"/>
      <c r="AQ47" s="181"/>
      <c r="AR47" s="181"/>
      <c r="AS47" s="181"/>
      <c r="AT47" s="3"/>
      <c r="AU47" s="132">
        <f t="shared" si="2"/>
        <v>0</v>
      </c>
      <c r="AV47" s="132">
        <f t="shared" si="3"/>
        <v>0</v>
      </c>
      <c r="AW47" s="132">
        <f t="shared" si="4"/>
        <v>0</v>
      </c>
    </row>
    <row r="48" spans="1:49" ht="15" customHeight="1" x14ac:dyDescent="0.3">
      <c r="A48" s="41"/>
      <c r="B48" s="57" t="s">
        <v>103</v>
      </c>
      <c r="C48" s="13" t="s">
        <v>55</v>
      </c>
      <c r="D48" s="7"/>
      <c r="E48" s="8"/>
      <c r="F48" s="8"/>
      <c r="G48" s="4"/>
      <c r="H48" s="5"/>
      <c r="I48" s="5"/>
      <c r="J48" s="181"/>
      <c r="K48" s="181"/>
      <c r="L48" s="182"/>
      <c r="M48" s="182"/>
      <c r="N48" s="182"/>
      <c r="O48" s="182"/>
      <c r="P48" s="182"/>
      <c r="Q48" s="182"/>
      <c r="R48" s="182"/>
      <c r="S48" s="182"/>
      <c r="T48" s="182"/>
      <c r="U48" s="182"/>
      <c r="V48" s="182"/>
      <c r="W48" s="182"/>
      <c r="X48" s="182"/>
      <c r="Y48" s="181"/>
      <c r="Z48" s="181"/>
      <c r="AA48" s="181"/>
      <c r="AB48" s="182"/>
      <c r="AC48" s="182"/>
      <c r="AD48" s="182"/>
      <c r="AE48" s="182"/>
      <c r="AF48" s="182"/>
      <c r="AG48" s="182"/>
      <c r="AH48" s="182"/>
      <c r="AI48" s="182"/>
      <c r="AJ48" s="182"/>
      <c r="AK48" s="182"/>
      <c r="AL48" s="182"/>
      <c r="AM48" s="182"/>
      <c r="AN48" s="182"/>
      <c r="AO48" s="182"/>
      <c r="AP48" s="182"/>
      <c r="AQ48" s="181"/>
      <c r="AR48" s="181"/>
      <c r="AS48" s="181"/>
      <c r="AT48" s="3"/>
      <c r="AU48" s="132">
        <f t="shared" si="2"/>
        <v>0</v>
      </c>
      <c r="AV48" s="132">
        <f t="shared" si="3"/>
        <v>0</v>
      </c>
      <c r="AW48" s="132">
        <f t="shared" si="4"/>
        <v>0</v>
      </c>
    </row>
    <row r="49" spans="1:46" ht="15" customHeight="1" x14ac:dyDescent="0.3">
      <c r="A49" s="12"/>
      <c r="B49" s="12"/>
      <c r="C49" s="13"/>
      <c r="D49" s="7"/>
      <c r="E49" s="8"/>
      <c r="F49" s="8"/>
      <c r="G49" s="4"/>
      <c r="H49" s="5"/>
      <c r="I49" s="5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"/>
    </row>
    <row r="50" spans="1:46" ht="15" customHeight="1" x14ac:dyDescent="0.3">
      <c r="A50" s="12"/>
      <c r="B50" s="12"/>
      <c r="C50" s="13"/>
      <c r="D50" s="7"/>
      <c r="E50" s="8"/>
      <c r="F50" s="8"/>
      <c r="G50" s="4"/>
      <c r="H50" s="5"/>
      <c r="I50" s="5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T50" s="3"/>
    </row>
    <row r="51" spans="1:46" ht="15" customHeight="1" x14ac:dyDescent="0.3">
      <c r="A51" s="22"/>
      <c r="B51" s="22"/>
      <c r="C51" s="23"/>
      <c r="D51" s="24"/>
      <c r="E51" s="25"/>
      <c r="F51" s="25"/>
      <c r="G51" s="26"/>
      <c r="H51" s="27"/>
      <c r="I51" s="27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</row>
    <row r="52" spans="1:46" ht="15" customHeight="1" x14ac:dyDescent="0.3"/>
    <row r="53" spans="1:46" ht="15" customHeight="1" x14ac:dyDescent="0.3"/>
    <row r="54" spans="1:46" ht="15" customHeight="1" x14ac:dyDescent="0.3"/>
    <row r="55" spans="1:46" ht="15" customHeight="1" x14ac:dyDescent="0.3"/>
    <row r="56" spans="1:46" ht="15" customHeight="1" x14ac:dyDescent="0.3"/>
    <row r="57" spans="1:46" ht="15" customHeight="1" x14ac:dyDescent="0.3"/>
    <row r="58" spans="1:46" ht="15" customHeight="1" x14ac:dyDescent="0.3"/>
    <row r="59" spans="1:46" ht="15" customHeight="1" x14ac:dyDescent="0.3"/>
    <row r="60" spans="1:46" ht="15" customHeight="1" x14ac:dyDescent="0.3"/>
    <row r="61" spans="1:46" ht="15" customHeight="1" x14ac:dyDescent="0.3"/>
    <row r="62" spans="1:46" ht="15" customHeight="1" x14ac:dyDescent="0.3"/>
    <row r="63" spans="1:46" ht="15" customHeight="1" x14ac:dyDescent="0.3"/>
    <row r="64" spans="1:46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</sheetData>
  <sheetProtection sheet="1" objects="1" scenarios="1"/>
  <mergeCells count="9">
    <mergeCell ref="AU1:AW1"/>
    <mergeCell ref="J1:U1"/>
    <mergeCell ref="V1:AG1"/>
    <mergeCell ref="AH1:AS1"/>
    <mergeCell ref="A2:C2"/>
    <mergeCell ref="A1:C1"/>
    <mergeCell ref="H1:H2"/>
    <mergeCell ref="D1:G1"/>
    <mergeCell ref="I1:I2"/>
  </mergeCells>
  <dataValidations disablePrompts="1" count="1">
    <dataValidation type="list" allowBlank="1" showInputMessage="1" showErrorMessage="1" error="Click arrow to select Work Package" prompt="Click arrow to select Work Package" sqref="B20 B4 B32 B37 B43">
      <formula1>WorkPackage</formula1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74"/>
  <sheetViews>
    <sheetView zoomScale="70" zoomScaleNormal="70" workbookViewId="0">
      <pane xSplit="9" ySplit="3" topLeftCell="J4" activePane="bottomRight" state="frozen"/>
      <selection activeCell="P14" sqref="P14"/>
      <selection pane="topRight" activeCell="P14" sqref="P14"/>
      <selection pane="bottomLeft" activeCell="P14" sqref="P14"/>
      <selection pane="bottomRight" activeCell="J4" sqref="J4"/>
    </sheetView>
  </sheetViews>
  <sheetFormatPr defaultRowHeight="14.4" x14ac:dyDescent="0.3"/>
  <cols>
    <col min="1" max="1" width="5.33203125" customWidth="1"/>
    <col min="2" max="2" width="18.5546875" customWidth="1"/>
    <col min="3" max="3" width="16.5546875" customWidth="1"/>
    <col min="4" max="9" width="6.21875" customWidth="1"/>
    <col min="10" max="45" width="5.5546875" customWidth="1"/>
  </cols>
  <sheetData>
    <row r="1" spans="1:49" ht="21.6" thickBot="1" x14ac:dyDescent="0.45">
      <c r="A1" s="205" t="s">
        <v>11</v>
      </c>
      <c r="B1" s="205"/>
      <c r="C1" s="206"/>
      <c r="D1" s="209" t="s">
        <v>150</v>
      </c>
      <c r="E1" s="210"/>
      <c r="F1" s="210"/>
      <c r="G1" s="210"/>
      <c r="H1" s="207" t="s">
        <v>144</v>
      </c>
      <c r="I1" s="211" t="s">
        <v>151</v>
      </c>
      <c r="J1" s="197" t="s">
        <v>145</v>
      </c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9" t="s">
        <v>146</v>
      </c>
      <c r="W1" s="200"/>
      <c r="X1" s="200"/>
      <c r="Y1" s="200"/>
      <c r="Z1" s="200"/>
      <c r="AA1" s="200"/>
      <c r="AB1" s="200"/>
      <c r="AC1" s="200"/>
      <c r="AD1" s="200"/>
      <c r="AE1" s="200"/>
      <c r="AF1" s="200"/>
      <c r="AG1" s="200"/>
      <c r="AH1" s="201" t="s">
        <v>147</v>
      </c>
      <c r="AI1" s="202"/>
      <c r="AJ1" s="202"/>
      <c r="AK1" s="202"/>
      <c r="AL1" s="202"/>
      <c r="AM1" s="202"/>
      <c r="AN1" s="202"/>
      <c r="AO1" s="202"/>
      <c r="AP1" s="202"/>
      <c r="AQ1" s="202"/>
      <c r="AR1" s="202"/>
      <c r="AS1" s="202"/>
      <c r="AU1" s="196" t="s">
        <v>156</v>
      </c>
      <c r="AV1" s="196"/>
      <c r="AW1" s="196"/>
    </row>
    <row r="2" spans="1:49" ht="48" customHeight="1" thickBot="1" x14ac:dyDescent="0.35">
      <c r="A2" s="203" t="s">
        <v>126</v>
      </c>
      <c r="B2" s="203"/>
      <c r="C2" s="204"/>
      <c r="D2" s="42" t="s">
        <v>142</v>
      </c>
      <c r="E2" s="51" t="s">
        <v>41</v>
      </c>
      <c r="F2" s="15" t="s">
        <v>16</v>
      </c>
      <c r="G2" s="95" t="s">
        <v>22</v>
      </c>
      <c r="H2" s="208"/>
      <c r="I2" s="212"/>
      <c r="J2" s="52" t="s">
        <v>129</v>
      </c>
      <c r="K2" s="52" t="s">
        <v>130</v>
      </c>
      <c r="L2" s="52" t="s">
        <v>131</v>
      </c>
      <c r="M2" s="52" t="s">
        <v>132</v>
      </c>
      <c r="N2" s="52" t="s">
        <v>133</v>
      </c>
      <c r="O2" s="52" t="s">
        <v>134</v>
      </c>
      <c r="P2" s="52" t="s">
        <v>135</v>
      </c>
      <c r="Q2" s="52" t="s">
        <v>136</v>
      </c>
      <c r="R2" s="52" t="s">
        <v>137</v>
      </c>
      <c r="S2" s="52" t="s">
        <v>138</v>
      </c>
      <c r="T2" s="52" t="s">
        <v>139</v>
      </c>
      <c r="U2" s="52" t="s">
        <v>140</v>
      </c>
      <c r="V2" s="53" t="s">
        <v>129</v>
      </c>
      <c r="W2" s="53" t="s">
        <v>130</v>
      </c>
      <c r="X2" s="53" t="s">
        <v>131</v>
      </c>
      <c r="Y2" s="53" t="s">
        <v>132</v>
      </c>
      <c r="Z2" s="53" t="s">
        <v>133</v>
      </c>
      <c r="AA2" s="53" t="s">
        <v>134</v>
      </c>
      <c r="AB2" s="53" t="s">
        <v>135</v>
      </c>
      <c r="AC2" s="53" t="s">
        <v>136</v>
      </c>
      <c r="AD2" s="53" t="s">
        <v>137</v>
      </c>
      <c r="AE2" s="53" t="s">
        <v>138</v>
      </c>
      <c r="AF2" s="53" t="s">
        <v>139</v>
      </c>
      <c r="AG2" s="53" t="s">
        <v>140</v>
      </c>
      <c r="AH2" s="54" t="s">
        <v>129</v>
      </c>
      <c r="AI2" s="54" t="s">
        <v>130</v>
      </c>
      <c r="AJ2" s="54" t="s">
        <v>131</v>
      </c>
      <c r="AK2" s="54" t="s">
        <v>132</v>
      </c>
      <c r="AL2" s="54" t="s">
        <v>133</v>
      </c>
      <c r="AM2" s="54" t="s">
        <v>134</v>
      </c>
      <c r="AN2" s="54" t="s">
        <v>135</v>
      </c>
      <c r="AO2" s="54" t="s">
        <v>136</v>
      </c>
      <c r="AP2" s="54" t="s">
        <v>137</v>
      </c>
      <c r="AQ2" s="54" t="s">
        <v>138</v>
      </c>
      <c r="AR2" s="54" t="s">
        <v>139</v>
      </c>
      <c r="AS2" s="54" t="s">
        <v>140</v>
      </c>
      <c r="AT2" s="2"/>
      <c r="AU2" s="68" t="s">
        <v>157</v>
      </c>
      <c r="AV2" s="69" t="s">
        <v>158</v>
      </c>
      <c r="AW2" s="70" t="s">
        <v>159</v>
      </c>
    </row>
    <row r="3" spans="1:49" ht="34.950000000000003" customHeight="1" x14ac:dyDescent="0.3">
      <c r="A3" s="94" t="s">
        <v>141</v>
      </c>
      <c r="B3" s="87"/>
      <c r="C3" s="87"/>
      <c r="D3" s="88">
        <f>D4+D20+D32+D37+D43</f>
        <v>4.5</v>
      </c>
      <c r="E3" s="88">
        <f t="shared" ref="E3:AS3" si="0">E4+E20+E32+E37+E43</f>
        <v>447</v>
      </c>
      <c r="F3" s="88">
        <f t="shared" si="0"/>
        <v>27.5</v>
      </c>
      <c r="G3" s="90">
        <f t="shared" si="0"/>
        <v>479</v>
      </c>
      <c r="H3" s="91">
        <f>SUM(J3:AS3)/7.5</f>
        <v>0</v>
      </c>
      <c r="I3" s="100">
        <f>H3/G3</f>
        <v>0</v>
      </c>
      <c r="J3" s="92">
        <f t="shared" si="0"/>
        <v>0</v>
      </c>
      <c r="K3" s="92">
        <f t="shared" si="0"/>
        <v>0</v>
      </c>
      <c r="L3" s="92">
        <f t="shared" si="0"/>
        <v>0</v>
      </c>
      <c r="M3" s="92">
        <f t="shared" si="0"/>
        <v>0</v>
      </c>
      <c r="N3" s="92">
        <f t="shared" si="0"/>
        <v>0</v>
      </c>
      <c r="O3" s="92">
        <f t="shared" si="0"/>
        <v>0</v>
      </c>
      <c r="P3" s="92">
        <f t="shared" si="0"/>
        <v>0</v>
      </c>
      <c r="Q3" s="92">
        <f t="shared" si="0"/>
        <v>0</v>
      </c>
      <c r="R3" s="92">
        <f t="shared" si="0"/>
        <v>0</v>
      </c>
      <c r="S3" s="92">
        <f t="shared" si="0"/>
        <v>0</v>
      </c>
      <c r="T3" s="92">
        <f t="shared" si="0"/>
        <v>0</v>
      </c>
      <c r="U3" s="92">
        <f t="shared" si="0"/>
        <v>0</v>
      </c>
      <c r="V3" s="92">
        <f t="shared" si="0"/>
        <v>0</v>
      </c>
      <c r="W3" s="92">
        <f t="shared" si="0"/>
        <v>0</v>
      </c>
      <c r="X3" s="92">
        <f t="shared" si="0"/>
        <v>0</v>
      </c>
      <c r="Y3" s="92">
        <f t="shared" si="0"/>
        <v>0</v>
      </c>
      <c r="Z3" s="92">
        <f t="shared" si="0"/>
        <v>0</v>
      </c>
      <c r="AA3" s="92">
        <f t="shared" si="0"/>
        <v>0</v>
      </c>
      <c r="AB3" s="92">
        <f t="shared" si="0"/>
        <v>0</v>
      </c>
      <c r="AC3" s="92">
        <f t="shared" si="0"/>
        <v>0</v>
      </c>
      <c r="AD3" s="92">
        <f t="shared" si="0"/>
        <v>0</v>
      </c>
      <c r="AE3" s="92">
        <f t="shared" si="0"/>
        <v>0</v>
      </c>
      <c r="AF3" s="92">
        <f t="shared" si="0"/>
        <v>0</v>
      </c>
      <c r="AG3" s="92">
        <f t="shared" si="0"/>
        <v>0</v>
      </c>
      <c r="AH3" s="92">
        <f t="shared" si="0"/>
        <v>0</v>
      </c>
      <c r="AI3" s="92">
        <f t="shared" si="0"/>
        <v>0</v>
      </c>
      <c r="AJ3" s="92">
        <f t="shared" si="0"/>
        <v>0</v>
      </c>
      <c r="AK3" s="92">
        <f t="shared" si="0"/>
        <v>0</v>
      </c>
      <c r="AL3" s="92">
        <f t="shared" si="0"/>
        <v>0</v>
      </c>
      <c r="AM3" s="92">
        <f t="shared" si="0"/>
        <v>0</v>
      </c>
      <c r="AN3" s="92">
        <f t="shared" si="0"/>
        <v>0</v>
      </c>
      <c r="AO3" s="92">
        <f t="shared" si="0"/>
        <v>0</v>
      </c>
      <c r="AP3" s="92">
        <f t="shared" si="0"/>
        <v>0</v>
      </c>
      <c r="AQ3" s="92">
        <f t="shared" si="0"/>
        <v>0</v>
      </c>
      <c r="AR3" s="92">
        <f t="shared" si="0"/>
        <v>0</v>
      </c>
      <c r="AS3" s="92">
        <f t="shared" si="0"/>
        <v>0</v>
      </c>
      <c r="AU3" s="92">
        <f>SUM(J3:U3)</f>
        <v>0</v>
      </c>
      <c r="AV3" s="92">
        <f>SUM(V3:AG3)</f>
        <v>0</v>
      </c>
      <c r="AW3" s="92">
        <f>SUM(AH3:AS3)</f>
        <v>0</v>
      </c>
    </row>
    <row r="4" spans="1:49" ht="15" customHeight="1" x14ac:dyDescent="0.35">
      <c r="A4" s="16" t="s">
        <v>17</v>
      </c>
      <c r="B4" s="17" t="s">
        <v>0</v>
      </c>
      <c r="C4" s="16"/>
      <c r="D4" s="180">
        <v>0</v>
      </c>
      <c r="E4" s="180">
        <v>116.5</v>
      </c>
      <c r="F4" s="180">
        <v>0</v>
      </c>
      <c r="G4" s="74">
        <f>SUM(D4:F4)</f>
        <v>116.5</v>
      </c>
      <c r="H4" s="75">
        <f>SUM(J4:AS4)/7.5</f>
        <v>0</v>
      </c>
      <c r="I4" s="98">
        <f>H4/G4</f>
        <v>0</v>
      </c>
      <c r="J4" s="46">
        <f t="shared" ref="J4:AS4" si="1">SUM(J5:J19)</f>
        <v>0</v>
      </c>
      <c r="K4" s="46">
        <f t="shared" si="1"/>
        <v>0</v>
      </c>
      <c r="L4" s="46">
        <f t="shared" si="1"/>
        <v>0</v>
      </c>
      <c r="M4" s="46">
        <f t="shared" si="1"/>
        <v>0</v>
      </c>
      <c r="N4" s="46">
        <f t="shared" si="1"/>
        <v>0</v>
      </c>
      <c r="O4" s="46">
        <f t="shared" si="1"/>
        <v>0</v>
      </c>
      <c r="P4" s="46">
        <f t="shared" si="1"/>
        <v>0</v>
      </c>
      <c r="Q4" s="46">
        <f t="shared" si="1"/>
        <v>0</v>
      </c>
      <c r="R4" s="46">
        <f t="shared" si="1"/>
        <v>0</v>
      </c>
      <c r="S4" s="46">
        <f t="shared" si="1"/>
        <v>0</v>
      </c>
      <c r="T4" s="46">
        <f t="shared" si="1"/>
        <v>0</v>
      </c>
      <c r="U4" s="46">
        <f t="shared" si="1"/>
        <v>0</v>
      </c>
      <c r="V4" s="46">
        <f t="shared" si="1"/>
        <v>0</v>
      </c>
      <c r="W4" s="46">
        <f t="shared" si="1"/>
        <v>0</v>
      </c>
      <c r="X4" s="46">
        <f t="shared" si="1"/>
        <v>0</v>
      </c>
      <c r="Y4" s="46">
        <f t="shared" si="1"/>
        <v>0</v>
      </c>
      <c r="Z4" s="46">
        <f t="shared" si="1"/>
        <v>0</v>
      </c>
      <c r="AA4" s="46">
        <f t="shared" si="1"/>
        <v>0</v>
      </c>
      <c r="AB4" s="46">
        <f t="shared" si="1"/>
        <v>0</v>
      </c>
      <c r="AC4" s="46">
        <f t="shared" si="1"/>
        <v>0</v>
      </c>
      <c r="AD4" s="46">
        <f t="shared" si="1"/>
        <v>0</v>
      </c>
      <c r="AE4" s="46">
        <f t="shared" si="1"/>
        <v>0</v>
      </c>
      <c r="AF4" s="46">
        <f t="shared" si="1"/>
        <v>0</v>
      </c>
      <c r="AG4" s="46">
        <f t="shared" si="1"/>
        <v>0</v>
      </c>
      <c r="AH4" s="46">
        <f t="shared" si="1"/>
        <v>0</v>
      </c>
      <c r="AI4" s="46">
        <f t="shared" si="1"/>
        <v>0</v>
      </c>
      <c r="AJ4" s="46">
        <f t="shared" si="1"/>
        <v>0</v>
      </c>
      <c r="AK4" s="46">
        <f t="shared" si="1"/>
        <v>0</v>
      </c>
      <c r="AL4" s="46">
        <f t="shared" si="1"/>
        <v>0</v>
      </c>
      <c r="AM4" s="46">
        <f t="shared" si="1"/>
        <v>0</v>
      </c>
      <c r="AN4" s="46">
        <f t="shared" si="1"/>
        <v>0</v>
      </c>
      <c r="AO4" s="46">
        <f t="shared" si="1"/>
        <v>0</v>
      </c>
      <c r="AP4" s="46">
        <f t="shared" si="1"/>
        <v>0</v>
      </c>
      <c r="AQ4" s="46">
        <f t="shared" si="1"/>
        <v>0</v>
      </c>
      <c r="AR4" s="46">
        <f t="shared" si="1"/>
        <v>0</v>
      </c>
      <c r="AS4" s="46">
        <f t="shared" si="1"/>
        <v>0</v>
      </c>
      <c r="AU4" s="46">
        <f>SUM(J4:U4)</f>
        <v>0</v>
      </c>
      <c r="AV4" s="46">
        <f>SUM(V4:AG4)</f>
        <v>0</v>
      </c>
      <c r="AW4" s="46">
        <f>SUM(AH4:AS4)</f>
        <v>0</v>
      </c>
    </row>
    <row r="5" spans="1:49" ht="15" customHeight="1" x14ac:dyDescent="0.3">
      <c r="A5" s="6"/>
      <c r="B5" s="12" t="s">
        <v>66</v>
      </c>
      <c r="C5" s="13" t="s">
        <v>23</v>
      </c>
      <c r="D5" s="7"/>
      <c r="E5" s="55"/>
      <c r="F5" s="99" t="s">
        <v>148</v>
      </c>
      <c r="G5" s="96">
        <f>G4/G$3</f>
        <v>0.24321503131524008</v>
      </c>
      <c r="H5" s="97" t="e">
        <f>H4/H$3</f>
        <v>#DIV/0!</v>
      </c>
      <c r="I5" s="56"/>
      <c r="J5" s="181"/>
      <c r="K5" s="181"/>
      <c r="L5" s="182"/>
      <c r="M5" s="183"/>
      <c r="N5" s="183"/>
      <c r="O5" s="183"/>
      <c r="P5" s="183"/>
      <c r="Q5" s="183"/>
      <c r="R5" s="183"/>
      <c r="S5" s="183"/>
      <c r="T5" s="183"/>
      <c r="U5" s="181"/>
      <c r="V5" s="182"/>
      <c r="W5" s="183"/>
      <c r="X5" s="183"/>
      <c r="Y5" s="183"/>
      <c r="Z5" s="182"/>
      <c r="AA5" s="183"/>
      <c r="AB5" s="183"/>
      <c r="AC5" s="183"/>
      <c r="AD5" s="183"/>
      <c r="AE5" s="183"/>
      <c r="AF5" s="183"/>
      <c r="AG5" s="181"/>
      <c r="AH5" s="182"/>
      <c r="AI5" s="183"/>
      <c r="AJ5" s="183"/>
      <c r="AK5" s="183"/>
      <c r="AL5" s="183"/>
      <c r="AM5" s="183"/>
      <c r="AN5" s="183"/>
      <c r="AO5" s="183"/>
      <c r="AP5" s="183"/>
      <c r="AQ5" s="183"/>
      <c r="AR5" s="183"/>
      <c r="AS5" s="183"/>
      <c r="AU5" s="34">
        <f t="shared" ref="AU5:AU48" si="2">SUM(J5:U5)</f>
        <v>0</v>
      </c>
      <c r="AV5" s="34">
        <f t="shared" ref="AV5:AV48" si="3">SUM(V5:AG5)</f>
        <v>0</v>
      </c>
      <c r="AW5" s="34">
        <f t="shared" ref="AW5:AW48" si="4">SUM(AH5:AS5)</f>
        <v>0</v>
      </c>
    </row>
    <row r="6" spans="1:49" ht="15" customHeight="1" x14ac:dyDescent="0.35">
      <c r="A6" s="6"/>
      <c r="B6" s="12" t="s">
        <v>65</v>
      </c>
      <c r="C6" s="13" t="s">
        <v>24</v>
      </c>
      <c r="D6" s="7"/>
      <c r="E6" s="8"/>
      <c r="F6" s="8"/>
      <c r="G6" s="76"/>
      <c r="H6" s="56"/>
      <c r="I6" s="56"/>
      <c r="J6" s="181"/>
      <c r="K6" s="181"/>
      <c r="L6" s="182"/>
      <c r="M6" s="183"/>
      <c r="N6" s="183"/>
      <c r="O6" s="183"/>
      <c r="P6" s="183"/>
      <c r="Q6" s="183"/>
      <c r="R6" s="183"/>
      <c r="S6" s="183"/>
      <c r="T6" s="183"/>
      <c r="U6" s="181"/>
      <c r="V6" s="182"/>
      <c r="W6" s="183"/>
      <c r="X6" s="183"/>
      <c r="Y6" s="183"/>
      <c r="Z6" s="182"/>
      <c r="AA6" s="183"/>
      <c r="AB6" s="183"/>
      <c r="AC6" s="183"/>
      <c r="AD6" s="183"/>
      <c r="AE6" s="183"/>
      <c r="AF6" s="183"/>
      <c r="AG6" s="181"/>
      <c r="AH6" s="182"/>
      <c r="AI6" s="183"/>
      <c r="AJ6" s="183"/>
      <c r="AK6" s="183"/>
      <c r="AL6" s="183"/>
      <c r="AM6" s="183"/>
      <c r="AN6" s="183"/>
      <c r="AO6" s="183"/>
      <c r="AP6" s="183"/>
      <c r="AQ6" s="183"/>
      <c r="AR6" s="183"/>
      <c r="AS6" s="183"/>
      <c r="AU6" s="34">
        <f t="shared" si="2"/>
        <v>0</v>
      </c>
      <c r="AV6" s="34">
        <f t="shared" si="3"/>
        <v>0</v>
      </c>
      <c r="AW6" s="34">
        <f t="shared" si="4"/>
        <v>0</v>
      </c>
    </row>
    <row r="7" spans="1:49" ht="15" customHeight="1" x14ac:dyDescent="0.35">
      <c r="A7" s="72" t="s">
        <v>109</v>
      </c>
      <c r="B7" s="58" t="s">
        <v>64</v>
      </c>
      <c r="C7" s="59" t="s">
        <v>25</v>
      </c>
      <c r="D7" s="60"/>
      <c r="E7" s="61"/>
      <c r="F7" s="61"/>
      <c r="G7" s="101"/>
      <c r="H7" s="62"/>
      <c r="I7" s="62"/>
      <c r="J7" s="184"/>
      <c r="K7" s="184"/>
      <c r="L7" s="185"/>
      <c r="M7" s="186"/>
      <c r="N7" s="186"/>
      <c r="O7" s="186"/>
      <c r="P7" s="186"/>
      <c r="Q7" s="186"/>
      <c r="R7" s="186"/>
      <c r="S7" s="186"/>
      <c r="T7" s="186"/>
      <c r="U7" s="184"/>
      <c r="V7" s="185"/>
      <c r="W7" s="186"/>
      <c r="X7" s="186"/>
      <c r="Y7" s="186"/>
      <c r="Z7" s="185"/>
      <c r="AA7" s="186"/>
      <c r="AB7" s="186"/>
      <c r="AC7" s="186"/>
      <c r="AD7" s="186"/>
      <c r="AE7" s="186"/>
      <c r="AF7" s="186"/>
      <c r="AG7" s="184"/>
      <c r="AH7" s="185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U7" s="65">
        <f t="shared" si="2"/>
        <v>0</v>
      </c>
      <c r="AV7" s="65">
        <f t="shared" si="3"/>
        <v>0</v>
      </c>
      <c r="AW7" s="65">
        <f t="shared" si="4"/>
        <v>0</v>
      </c>
    </row>
    <row r="8" spans="1:49" ht="15" customHeight="1" x14ac:dyDescent="0.35">
      <c r="A8" s="72" t="s">
        <v>110</v>
      </c>
      <c r="B8" s="12" t="s">
        <v>63</v>
      </c>
      <c r="C8" s="13" t="s">
        <v>42</v>
      </c>
      <c r="D8" s="7"/>
      <c r="E8" s="8"/>
      <c r="F8" s="8"/>
      <c r="G8" s="76"/>
      <c r="H8" s="56"/>
      <c r="I8" s="56"/>
      <c r="J8" s="181"/>
      <c r="K8" s="181"/>
      <c r="L8" s="181"/>
      <c r="M8" s="181"/>
      <c r="N8" s="183"/>
      <c r="O8" s="183"/>
      <c r="P8" s="183"/>
      <c r="Q8" s="183"/>
      <c r="R8" s="183"/>
      <c r="S8" s="183"/>
      <c r="T8" s="183"/>
      <c r="U8" s="181"/>
      <c r="V8" s="182"/>
      <c r="W8" s="182"/>
      <c r="X8" s="183"/>
      <c r="Y8" s="183"/>
      <c r="Z8" s="183"/>
      <c r="AA8" s="183"/>
      <c r="AB8" s="183"/>
      <c r="AC8" s="183"/>
      <c r="AD8" s="183"/>
      <c r="AE8" s="183"/>
      <c r="AF8" s="183"/>
      <c r="AG8" s="181"/>
      <c r="AH8" s="182"/>
      <c r="AI8" s="182"/>
      <c r="AJ8" s="183"/>
      <c r="AK8" s="183"/>
      <c r="AL8" s="183"/>
      <c r="AM8" s="183"/>
      <c r="AN8" s="183"/>
      <c r="AO8" s="183"/>
      <c r="AP8" s="183"/>
      <c r="AQ8" s="183"/>
      <c r="AR8" s="183"/>
      <c r="AS8" s="183"/>
      <c r="AU8" s="34">
        <f t="shared" si="2"/>
        <v>0</v>
      </c>
      <c r="AV8" s="34">
        <f t="shared" si="3"/>
        <v>0</v>
      </c>
      <c r="AW8" s="34">
        <f t="shared" si="4"/>
        <v>0</v>
      </c>
    </row>
    <row r="9" spans="1:49" ht="15" customHeight="1" x14ac:dyDescent="0.35">
      <c r="A9" s="72" t="s">
        <v>111</v>
      </c>
      <c r="B9" s="12" t="s">
        <v>67</v>
      </c>
      <c r="C9" s="13" t="s">
        <v>26</v>
      </c>
      <c r="D9" s="7"/>
      <c r="E9" s="8"/>
      <c r="F9" s="8"/>
      <c r="G9" s="76"/>
      <c r="H9" s="56"/>
      <c r="I9" s="56"/>
      <c r="J9" s="187"/>
      <c r="K9" s="187"/>
      <c r="L9" s="187"/>
      <c r="M9" s="187"/>
      <c r="N9" s="183"/>
      <c r="O9" s="183"/>
      <c r="P9" s="183"/>
      <c r="Q9" s="183"/>
      <c r="R9" s="183"/>
      <c r="S9" s="183"/>
      <c r="T9" s="183"/>
      <c r="U9" s="181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8"/>
      <c r="AH9" s="183"/>
      <c r="AI9" s="183"/>
      <c r="AJ9" s="183"/>
      <c r="AK9" s="183"/>
      <c r="AL9" s="183"/>
      <c r="AM9" s="183"/>
      <c r="AN9" s="183"/>
      <c r="AO9" s="183"/>
      <c r="AP9" s="183"/>
      <c r="AQ9" s="183"/>
      <c r="AR9" s="183"/>
      <c r="AS9" s="183"/>
      <c r="AU9" s="34">
        <f t="shared" si="2"/>
        <v>0</v>
      </c>
      <c r="AV9" s="34">
        <f t="shared" si="3"/>
        <v>0</v>
      </c>
      <c r="AW9" s="34">
        <f t="shared" si="4"/>
        <v>0</v>
      </c>
    </row>
    <row r="10" spans="1:49" ht="15" customHeight="1" x14ac:dyDescent="0.35">
      <c r="A10" s="72" t="s">
        <v>111</v>
      </c>
      <c r="B10" s="12" t="s">
        <v>68</v>
      </c>
      <c r="C10" s="13" t="s">
        <v>59</v>
      </c>
      <c r="D10" s="7"/>
      <c r="E10" s="8"/>
      <c r="F10" s="8"/>
      <c r="G10" s="76"/>
      <c r="H10" s="56"/>
      <c r="I10" s="56"/>
      <c r="J10" s="187"/>
      <c r="K10" s="187"/>
      <c r="L10" s="187"/>
      <c r="M10" s="187"/>
      <c r="N10" s="183"/>
      <c r="O10" s="183"/>
      <c r="P10" s="183"/>
      <c r="Q10" s="183"/>
      <c r="R10" s="183"/>
      <c r="S10" s="183"/>
      <c r="T10" s="183"/>
      <c r="U10" s="181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1"/>
      <c r="AH10" s="183"/>
      <c r="AI10" s="183"/>
      <c r="AJ10" s="183"/>
      <c r="AK10" s="183"/>
      <c r="AL10" s="183"/>
      <c r="AM10" s="183"/>
      <c r="AN10" s="183"/>
      <c r="AO10" s="183"/>
      <c r="AP10" s="183"/>
      <c r="AQ10" s="183"/>
      <c r="AR10" s="183"/>
      <c r="AS10" s="183"/>
      <c r="AU10" s="34">
        <f t="shared" si="2"/>
        <v>0</v>
      </c>
      <c r="AV10" s="34">
        <f t="shared" si="3"/>
        <v>0</v>
      </c>
      <c r="AW10" s="34">
        <f t="shared" si="4"/>
        <v>0</v>
      </c>
    </row>
    <row r="11" spans="1:49" ht="15" customHeight="1" x14ac:dyDescent="0.35">
      <c r="A11" s="72" t="s">
        <v>112</v>
      </c>
      <c r="B11" s="12" t="s">
        <v>69</v>
      </c>
      <c r="C11" s="13" t="s">
        <v>60</v>
      </c>
      <c r="D11" s="7"/>
      <c r="E11" s="8"/>
      <c r="F11" s="8"/>
      <c r="G11" s="76"/>
      <c r="H11" s="56"/>
      <c r="I11" s="56"/>
      <c r="J11" s="187"/>
      <c r="K11" s="187"/>
      <c r="L11" s="187"/>
      <c r="M11" s="187"/>
      <c r="N11" s="183"/>
      <c r="O11" s="183"/>
      <c r="P11" s="183"/>
      <c r="Q11" s="183"/>
      <c r="R11" s="183"/>
      <c r="S11" s="183"/>
      <c r="T11" s="187"/>
      <c r="U11" s="187"/>
      <c r="V11" s="187"/>
      <c r="W11" s="183"/>
      <c r="X11" s="183"/>
      <c r="Y11" s="183"/>
      <c r="Z11" s="183"/>
      <c r="AA11" s="183"/>
      <c r="AB11" s="183"/>
      <c r="AC11" s="183"/>
      <c r="AD11" s="183"/>
      <c r="AE11" s="183"/>
      <c r="AF11" s="187"/>
      <c r="AG11" s="187"/>
      <c r="AH11" s="188"/>
      <c r="AI11" s="188"/>
      <c r="AJ11" s="183"/>
      <c r="AK11" s="183"/>
      <c r="AL11" s="183"/>
      <c r="AM11" s="183"/>
      <c r="AN11" s="183"/>
      <c r="AO11" s="183"/>
      <c r="AP11" s="183"/>
      <c r="AQ11" s="183"/>
      <c r="AR11" s="183"/>
      <c r="AS11" s="183"/>
      <c r="AU11" s="34">
        <f t="shared" si="2"/>
        <v>0</v>
      </c>
      <c r="AV11" s="34">
        <f t="shared" si="3"/>
        <v>0</v>
      </c>
      <c r="AW11" s="34">
        <f t="shared" si="4"/>
        <v>0</v>
      </c>
    </row>
    <row r="12" spans="1:49" ht="15" customHeight="1" x14ac:dyDescent="0.35">
      <c r="A12" s="72" t="s">
        <v>123</v>
      </c>
      <c r="B12" s="58" t="s">
        <v>70</v>
      </c>
      <c r="C12" s="59" t="s">
        <v>58</v>
      </c>
      <c r="D12" s="60"/>
      <c r="E12" s="61"/>
      <c r="F12" s="61"/>
      <c r="G12" s="77"/>
      <c r="H12" s="62"/>
      <c r="I12" s="62"/>
      <c r="J12" s="184"/>
      <c r="K12" s="184"/>
      <c r="L12" s="184"/>
      <c r="M12" s="184"/>
      <c r="N12" s="186"/>
      <c r="O12" s="186"/>
      <c r="P12" s="186"/>
      <c r="Q12" s="186"/>
      <c r="R12" s="186"/>
      <c r="S12" s="186"/>
      <c r="T12" s="184"/>
      <c r="U12" s="184"/>
      <c r="V12" s="184"/>
      <c r="W12" s="186"/>
      <c r="X12" s="186"/>
      <c r="Y12" s="186"/>
      <c r="Z12" s="186"/>
      <c r="AA12" s="186"/>
      <c r="AB12" s="186"/>
      <c r="AC12" s="186"/>
      <c r="AD12" s="186"/>
      <c r="AE12" s="186"/>
      <c r="AF12" s="184"/>
      <c r="AG12" s="184"/>
      <c r="AH12" s="185"/>
      <c r="AI12" s="185"/>
      <c r="AJ12" s="186"/>
      <c r="AK12" s="186"/>
      <c r="AL12" s="186"/>
      <c r="AM12" s="186"/>
      <c r="AN12" s="186"/>
      <c r="AO12" s="186"/>
      <c r="AP12" s="186"/>
      <c r="AQ12" s="186"/>
      <c r="AR12" s="186"/>
      <c r="AS12" s="186"/>
      <c r="AU12" s="65">
        <f t="shared" si="2"/>
        <v>0</v>
      </c>
      <c r="AV12" s="65">
        <f t="shared" si="3"/>
        <v>0</v>
      </c>
      <c r="AW12" s="65">
        <f t="shared" si="4"/>
        <v>0</v>
      </c>
    </row>
    <row r="13" spans="1:49" ht="15" customHeight="1" x14ac:dyDescent="0.35">
      <c r="A13" s="71"/>
      <c r="B13" s="12" t="s">
        <v>71</v>
      </c>
      <c r="C13" s="13" t="s">
        <v>27</v>
      </c>
      <c r="D13" s="7"/>
      <c r="E13" s="8"/>
      <c r="F13" s="8"/>
      <c r="G13" s="76"/>
      <c r="H13" s="56"/>
      <c r="I13" s="56"/>
      <c r="J13" s="189"/>
      <c r="K13" s="189"/>
      <c r="L13" s="189"/>
      <c r="M13" s="189"/>
      <c r="N13" s="189"/>
      <c r="O13" s="183"/>
      <c r="P13" s="183"/>
      <c r="Q13" s="183"/>
      <c r="R13" s="183"/>
      <c r="S13" s="183"/>
      <c r="T13" s="189"/>
      <c r="U13" s="189"/>
      <c r="V13" s="189"/>
      <c r="W13" s="189"/>
      <c r="X13" s="183"/>
      <c r="Y13" s="183"/>
      <c r="Z13" s="183"/>
      <c r="AA13" s="183"/>
      <c r="AB13" s="183"/>
      <c r="AC13" s="183"/>
      <c r="AD13" s="183"/>
      <c r="AE13" s="183"/>
      <c r="AF13" s="189"/>
      <c r="AG13" s="189"/>
      <c r="AH13" s="189"/>
      <c r="AI13" s="183"/>
      <c r="AJ13" s="183"/>
      <c r="AK13" s="183"/>
      <c r="AL13" s="183"/>
      <c r="AM13" s="183"/>
      <c r="AN13" s="183"/>
      <c r="AO13" s="183"/>
      <c r="AP13" s="183"/>
      <c r="AQ13" s="183"/>
      <c r="AR13" s="183"/>
      <c r="AS13" s="183"/>
      <c r="AU13" s="34">
        <f t="shared" si="2"/>
        <v>0</v>
      </c>
      <c r="AV13" s="34">
        <f t="shared" si="3"/>
        <v>0</v>
      </c>
      <c r="AW13" s="34">
        <f t="shared" si="4"/>
        <v>0</v>
      </c>
    </row>
    <row r="14" spans="1:49" ht="15" customHeight="1" x14ac:dyDescent="0.35">
      <c r="A14" s="71"/>
      <c r="B14" s="12" t="s">
        <v>72</v>
      </c>
      <c r="C14" s="13" t="s">
        <v>28</v>
      </c>
      <c r="D14" s="7"/>
      <c r="E14" s="8"/>
      <c r="F14" s="8"/>
      <c r="G14" s="76"/>
      <c r="H14" s="56"/>
      <c r="I14" s="56"/>
      <c r="J14" s="187"/>
      <c r="K14" s="187"/>
      <c r="L14" s="187"/>
      <c r="M14" s="187"/>
      <c r="N14" s="187"/>
      <c r="O14" s="183"/>
      <c r="P14" s="183"/>
      <c r="Q14" s="183"/>
      <c r="R14" s="183"/>
      <c r="S14" s="183"/>
      <c r="T14" s="187"/>
      <c r="U14" s="187"/>
      <c r="V14" s="187"/>
      <c r="W14" s="183"/>
      <c r="X14" s="183"/>
      <c r="Y14" s="183"/>
      <c r="Z14" s="183"/>
      <c r="AA14" s="183"/>
      <c r="AB14" s="183"/>
      <c r="AC14" s="183"/>
      <c r="AD14" s="183"/>
      <c r="AE14" s="183"/>
      <c r="AF14" s="187"/>
      <c r="AG14" s="187"/>
      <c r="AH14" s="183"/>
      <c r="AI14" s="183"/>
      <c r="AJ14" s="183"/>
      <c r="AK14" s="183"/>
      <c r="AL14" s="183"/>
      <c r="AM14" s="183"/>
      <c r="AN14" s="183"/>
      <c r="AO14" s="183"/>
      <c r="AP14" s="183"/>
      <c r="AQ14" s="183"/>
      <c r="AR14" s="183"/>
      <c r="AS14" s="183"/>
      <c r="AU14" s="34">
        <f t="shared" si="2"/>
        <v>0</v>
      </c>
      <c r="AV14" s="34">
        <f t="shared" si="3"/>
        <v>0</v>
      </c>
      <c r="AW14" s="34">
        <f t="shared" si="4"/>
        <v>0</v>
      </c>
    </row>
    <row r="15" spans="1:49" ht="15" customHeight="1" x14ac:dyDescent="0.35">
      <c r="A15" s="71"/>
      <c r="B15" s="12" t="s">
        <v>73</v>
      </c>
      <c r="C15" s="14" t="s">
        <v>29</v>
      </c>
      <c r="D15" s="7"/>
      <c r="E15" s="8"/>
      <c r="F15" s="8"/>
      <c r="G15" s="76"/>
      <c r="H15" s="56"/>
      <c r="I15" s="56"/>
      <c r="J15" s="187"/>
      <c r="K15" s="187"/>
      <c r="L15" s="187"/>
      <c r="M15" s="187"/>
      <c r="N15" s="187"/>
      <c r="O15" s="183"/>
      <c r="P15" s="183"/>
      <c r="Q15" s="183"/>
      <c r="R15" s="183"/>
      <c r="S15" s="183"/>
      <c r="T15" s="187"/>
      <c r="U15" s="187"/>
      <c r="V15" s="187"/>
      <c r="W15" s="187"/>
      <c r="X15" s="183"/>
      <c r="Y15" s="183"/>
      <c r="Z15" s="183"/>
      <c r="AA15" s="183"/>
      <c r="AB15" s="183"/>
      <c r="AC15" s="183"/>
      <c r="AD15" s="183"/>
      <c r="AE15" s="183"/>
      <c r="AF15" s="187"/>
      <c r="AG15" s="187"/>
      <c r="AH15" s="187"/>
      <c r="AI15" s="183"/>
      <c r="AJ15" s="183"/>
      <c r="AK15" s="183"/>
      <c r="AL15" s="183"/>
      <c r="AM15" s="183"/>
      <c r="AN15" s="183"/>
      <c r="AO15" s="183"/>
      <c r="AP15" s="183"/>
      <c r="AQ15" s="183"/>
      <c r="AR15" s="183"/>
      <c r="AS15" s="183"/>
      <c r="AU15" s="34">
        <f t="shared" si="2"/>
        <v>0</v>
      </c>
      <c r="AV15" s="34">
        <f t="shared" si="3"/>
        <v>0</v>
      </c>
      <c r="AW15" s="34">
        <f t="shared" si="4"/>
        <v>0</v>
      </c>
    </row>
    <row r="16" spans="1:49" ht="15" customHeight="1" x14ac:dyDescent="0.35">
      <c r="A16" s="6"/>
      <c r="B16" s="12" t="s">
        <v>74</v>
      </c>
      <c r="C16" s="14" t="s">
        <v>30</v>
      </c>
      <c r="D16" s="7"/>
      <c r="E16" s="8"/>
      <c r="F16" s="8"/>
      <c r="G16" s="76"/>
      <c r="H16" s="56"/>
      <c r="I16" s="56"/>
      <c r="J16" s="183"/>
      <c r="K16" s="183"/>
      <c r="L16" s="187"/>
      <c r="M16" s="187"/>
      <c r="N16" s="183"/>
      <c r="O16" s="183"/>
      <c r="P16" s="183"/>
      <c r="Q16" s="183"/>
      <c r="R16" s="183"/>
      <c r="S16" s="183"/>
      <c r="T16" s="187"/>
      <c r="U16" s="187"/>
      <c r="V16" s="187"/>
      <c r="W16" s="183"/>
      <c r="X16" s="183"/>
      <c r="Y16" s="183"/>
      <c r="Z16" s="183"/>
      <c r="AA16" s="183"/>
      <c r="AB16" s="183"/>
      <c r="AC16" s="183"/>
      <c r="AD16" s="183"/>
      <c r="AE16" s="183"/>
      <c r="AF16" s="187"/>
      <c r="AG16" s="187"/>
      <c r="AH16" s="187"/>
      <c r="AI16" s="183"/>
      <c r="AJ16" s="183"/>
      <c r="AK16" s="183"/>
      <c r="AL16" s="183"/>
      <c r="AM16" s="183"/>
      <c r="AN16" s="183"/>
      <c r="AO16" s="183"/>
      <c r="AP16" s="183"/>
      <c r="AQ16" s="183"/>
      <c r="AR16" s="183"/>
      <c r="AS16" s="183"/>
      <c r="AU16" s="34">
        <f t="shared" si="2"/>
        <v>0</v>
      </c>
      <c r="AV16" s="34">
        <f t="shared" si="3"/>
        <v>0</v>
      </c>
      <c r="AW16" s="34">
        <f t="shared" si="4"/>
        <v>0</v>
      </c>
    </row>
    <row r="17" spans="1:49" ht="15" customHeight="1" x14ac:dyDescent="0.35">
      <c r="A17" s="6"/>
      <c r="B17" s="12" t="s">
        <v>75</v>
      </c>
      <c r="C17" s="14" t="s">
        <v>31</v>
      </c>
      <c r="D17" s="7"/>
      <c r="E17" s="8"/>
      <c r="F17" s="8"/>
      <c r="G17" s="76"/>
      <c r="H17" s="56"/>
      <c r="I17" s="56"/>
      <c r="J17" s="183"/>
      <c r="K17" s="183"/>
      <c r="L17" s="187"/>
      <c r="M17" s="187"/>
      <c r="N17" s="187"/>
      <c r="O17" s="183"/>
      <c r="P17" s="183"/>
      <c r="Q17" s="183"/>
      <c r="R17" s="183"/>
      <c r="S17" s="183"/>
      <c r="T17" s="187"/>
      <c r="U17" s="187"/>
      <c r="V17" s="187"/>
      <c r="W17" s="183"/>
      <c r="X17" s="183"/>
      <c r="Y17" s="183"/>
      <c r="Z17" s="183"/>
      <c r="AA17" s="183"/>
      <c r="AB17" s="183"/>
      <c r="AC17" s="183"/>
      <c r="AD17" s="183"/>
      <c r="AE17" s="183"/>
      <c r="AF17" s="187"/>
      <c r="AG17" s="187"/>
      <c r="AH17" s="187"/>
      <c r="AI17" s="183"/>
      <c r="AJ17" s="183"/>
      <c r="AK17" s="183"/>
      <c r="AL17" s="183"/>
      <c r="AM17" s="183"/>
      <c r="AN17" s="183"/>
      <c r="AO17" s="183"/>
      <c r="AP17" s="183"/>
      <c r="AQ17" s="183"/>
      <c r="AR17" s="183"/>
      <c r="AS17" s="183"/>
      <c r="AU17" s="34">
        <f t="shared" si="2"/>
        <v>0</v>
      </c>
      <c r="AV17" s="34">
        <f t="shared" si="3"/>
        <v>0</v>
      </c>
      <c r="AW17" s="34">
        <f t="shared" si="4"/>
        <v>0</v>
      </c>
    </row>
    <row r="18" spans="1:49" ht="15" customHeight="1" x14ac:dyDescent="0.35">
      <c r="A18" s="6"/>
      <c r="B18" s="12" t="s">
        <v>76</v>
      </c>
      <c r="C18" s="13" t="s">
        <v>32</v>
      </c>
      <c r="D18" s="7"/>
      <c r="E18" s="8"/>
      <c r="F18" s="8"/>
      <c r="G18" s="76"/>
      <c r="H18" s="56"/>
      <c r="I18" s="56"/>
      <c r="J18" s="183"/>
      <c r="K18" s="183"/>
      <c r="L18" s="181"/>
      <c r="M18" s="181"/>
      <c r="N18" s="183"/>
      <c r="O18" s="183"/>
      <c r="P18" s="183"/>
      <c r="Q18" s="183"/>
      <c r="R18" s="183"/>
      <c r="S18" s="183"/>
      <c r="T18" s="181"/>
      <c r="U18" s="181"/>
      <c r="V18" s="181"/>
      <c r="W18" s="183"/>
      <c r="X18" s="183"/>
      <c r="Y18" s="183"/>
      <c r="Z18" s="183"/>
      <c r="AA18" s="183"/>
      <c r="AB18" s="183"/>
      <c r="AC18" s="183"/>
      <c r="AD18" s="183"/>
      <c r="AE18" s="183"/>
      <c r="AF18" s="181"/>
      <c r="AG18" s="181"/>
      <c r="AH18" s="181"/>
      <c r="AI18" s="183"/>
      <c r="AJ18" s="183"/>
      <c r="AK18" s="183"/>
      <c r="AL18" s="183"/>
      <c r="AM18" s="183"/>
      <c r="AN18" s="183"/>
      <c r="AO18" s="183"/>
      <c r="AP18" s="183"/>
      <c r="AQ18" s="183"/>
      <c r="AR18" s="183"/>
      <c r="AS18" s="183"/>
      <c r="AU18" s="34">
        <f t="shared" si="2"/>
        <v>0</v>
      </c>
      <c r="AV18" s="34">
        <f t="shared" si="3"/>
        <v>0</v>
      </c>
      <c r="AW18" s="34">
        <f t="shared" si="4"/>
        <v>0</v>
      </c>
    </row>
    <row r="19" spans="1:49" ht="15" customHeight="1" x14ac:dyDescent="0.35">
      <c r="A19" s="6"/>
      <c r="B19" s="12" t="s">
        <v>77</v>
      </c>
      <c r="C19" s="13" t="s">
        <v>33</v>
      </c>
      <c r="D19" s="7"/>
      <c r="E19" s="8"/>
      <c r="F19" s="8"/>
      <c r="G19" s="76"/>
      <c r="H19" s="56"/>
      <c r="I19" s="56"/>
      <c r="J19" s="183"/>
      <c r="K19" s="183"/>
      <c r="L19" s="181"/>
      <c r="M19" s="181"/>
      <c r="N19" s="183"/>
      <c r="O19" s="183"/>
      <c r="P19" s="183"/>
      <c r="Q19" s="183"/>
      <c r="R19" s="183"/>
      <c r="S19" s="183"/>
      <c r="T19" s="183"/>
      <c r="U19" s="182"/>
      <c r="V19" s="182"/>
      <c r="W19" s="183"/>
      <c r="X19" s="183"/>
      <c r="Y19" s="183"/>
      <c r="Z19" s="183"/>
      <c r="AA19" s="183"/>
      <c r="AB19" s="183"/>
      <c r="AC19" s="183"/>
      <c r="AD19" s="183"/>
      <c r="AE19" s="183"/>
      <c r="AF19" s="183"/>
      <c r="AG19" s="182"/>
      <c r="AH19" s="183"/>
      <c r="AI19" s="183"/>
      <c r="AJ19" s="183"/>
      <c r="AK19" s="183"/>
      <c r="AL19" s="183"/>
      <c r="AM19" s="183"/>
      <c r="AN19" s="183"/>
      <c r="AO19" s="183"/>
      <c r="AP19" s="183"/>
      <c r="AQ19" s="183"/>
      <c r="AR19" s="183"/>
      <c r="AS19" s="183"/>
      <c r="AU19" s="34">
        <f t="shared" si="2"/>
        <v>0</v>
      </c>
      <c r="AV19" s="34">
        <f t="shared" si="3"/>
        <v>0</v>
      </c>
      <c r="AW19" s="34">
        <f t="shared" si="4"/>
        <v>0</v>
      </c>
    </row>
    <row r="20" spans="1:49" ht="15" customHeight="1" x14ac:dyDescent="0.35">
      <c r="A20" s="18" t="s">
        <v>18</v>
      </c>
      <c r="B20" s="18" t="s">
        <v>1</v>
      </c>
      <c r="C20" s="18"/>
      <c r="D20" s="190">
        <v>0</v>
      </c>
      <c r="E20" s="190">
        <v>213.5</v>
      </c>
      <c r="F20" s="190">
        <v>0</v>
      </c>
      <c r="G20" s="73">
        <f>SUM(D20:F20)</f>
        <v>213.5</v>
      </c>
      <c r="H20" s="78">
        <f>SUM(J20:AS20)/7.5</f>
        <v>0</v>
      </c>
      <c r="I20" s="112">
        <f>H20/G20</f>
        <v>0</v>
      </c>
      <c r="J20" s="47">
        <f t="shared" ref="J20:AS20" si="5">SUM(J21:J31)</f>
        <v>0</v>
      </c>
      <c r="K20" s="47">
        <f t="shared" si="5"/>
        <v>0</v>
      </c>
      <c r="L20" s="47">
        <f t="shared" si="5"/>
        <v>0</v>
      </c>
      <c r="M20" s="47">
        <f t="shared" si="5"/>
        <v>0</v>
      </c>
      <c r="N20" s="47">
        <f t="shared" si="5"/>
        <v>0</v>
      </c>
      <c r="O20" s="47">
        <f t="shared" si="5"/>
        <v>0</v>
      </c>
      <c r="P20" s="47">
        <f t="shared" si="5"/>
        <v>0</v>
      </c>
      <c r="Q20" s="47">
        <f t="shared" si="5"/>
        <v>0</v>
      </c>
      <c r="R20" s="47">
        <f t="shared" si="5"/>
        <v>0</v>
      </c>
      <c r="S20" s="47">
        <f t="shared" si="5"/>
        <v>0</v>
      </c>
      <c r="T20" s="47">
        <f t="shared" si="5"/>
        <v>0</v>
      </c>
      <c r="U20" s="47">
        <f t="shared" si="5"/>
        <v>0</v>
      </c>
      <c r="V20" s="47">
        <f t="shared" si="5"/>
        <v>0</v>
      </c>
      <c r="W20" s="47">
        <f t="shared" si="5"/>
        <v>0</v>
      </c>
      <c r="X20" s="47">
        <f t="shared" si="5"/>
        <v>0</v>
      </c>
      <c r="Y20" s="47">
        <f t="shared" si="5"/>
        <v>0</v>
      </c>
      <c r="Z20" s="47">
        <f t="shared" si="5"/>
        <v>0</v>
      </c>
      <c r="AA20" s="47">
        <f t="shared" si="5"/>
        <v>0</v>
      </c>
      <c r="AB20" s="47">
        <f t="shared" si="5"/>
        <v>0</v>
      </c>
      <c r="AC20" s="47">
        <f t="shared" si="5"/>
        <v>0</v>
      </c>
      <c r="AD20" s="47">
        <f t="shared" si="5"/>
        <v>0</v>
      </c>
      <c r="AE20" s="47">
        <f t="shared" si="5"/>
        <v>0</v>
      </c>
      <c r="AF20" s="47">
        <f t="shared" si="5"/>
        <v>0</v>
      </c>
      <c r="AG20" s="47">
        <f t="shared" si="5"/>
        <v>0</v>
      </c>
      <c r="AH20" s="47">
        <f t="shared" si="5"/>
        <v>0</v>
      </c>
      <c r="AI20" s="47">
        <f t="shared" si="5"/>
        <v>0</v>
      </c>
      <c r="AJ20" s="47">
        <f t="shared" si="5"/>
        <v>0</v>
      </c>
      <c r="AK20" s="47">
        <f t="shared" si="5"/>
        <v>0</v>
      </c>
      <c r="AL20" s="47">
        <f t="shared" si="5"/>
        <v>0</v>
      </c>
      <c r="AM20" s="47">
        <f t="shared" si="5"/>
        <v>0</v>
      </c>
      <c r="AN20" s="47">
        <f t="shared" si="5"/>
        <v>0</v>
      </c>
      <c r="AO20" s="47">
        <f t="shared" si="5"/>
        <v>0</v>
      </c>
      <c r="AP20" s="47">
        <f t="shared" si="5"/>
        <v>0</v>
      </c>
      <c r="AQ20" s="47">
        <f t="shared" si="5"/>
        <v>0</v>
      </c>
      <c r="AR20" s="47">
        <f t="shared" si="5"/>
        <v>0</v>
      </c>
      <c r="AS20" s="47">
        <f t="shared" si="5"/>
        <v>0</v>
      </c>
      <c r="AU20" s="47">
        <f t="shared" si="2"/>
        <v>0</v>
      </c>
      <c r="AV20" s="47">
        <f t="shared" si="3"/>
        <v>0</v>
      </c>
      <c r="AW20" s="47">
        <f t="shared" si="4"/>
        <v>0</v>
      </c>
    </row>
    <row r="21" spans="1:49" ht="15" customHeight="1" x14ac:dyDescent="0.3">
      <c r="A21" s="9"/>
      <c r="B21" s="12" t="s">
        <v>78</v>
      </c>
      <c r="C21" s="13" t="s">
        <v>34</v>
      </c>
      <c r="D21" s="7"/>
      <c r="E21" s="122" t="s">
        <v>148</v>
      </c>
      <c r="F21" s="109"/>
      <c r="G21" s="110">
        <f>G20/G$3</f>
        <v>0.44572025052192066</v>
      </c>
      <c r="H21" s="111" t="e">
        <f>H20/H$3</f>
        <v>#DIV/0!</v>
      </c>
      <c r="I21" s="56"/>
      <c r="J21" s="181"/>
      <c r="K21" s="181"/>
      <c r="L21" s="181"/>
      <c r="M21" s="181"/>
      <c r="N21" s="181"/>
      <c r="O21" s="181"/>
      <c r="P21" s="181"/>
      <c r="Q21" s="181"/>
      <c r="R21" s="182"/>
      <c r="S21" s="182"/>
      <c r="T21" s="181"/>
      <c r="U21" s="181"/>
      <c r="V21" s="181"/>
      <c r="W21" s="181"/>
      <c r="X21" s="181"/>
      <c r="Y21" s="181"/>
      <c r="Z21" s="181"/>
      <c r="AA21" s="181"/>
      <c r="AB21" s="181"/>
      <c r="AC21" s="181"/>
      <c r="AD21" s="182"/>
      <c r="AE21" s="182"/>
      <c r="AF21" s="181"/>
      <c r="AG21" s="181"/>
      <c r="AH21" s="181"/>
      <c r="AI21" s="181"/>
      <c r="AJ21" s="181"/>
      <c r="AK21" s="181"/>
      <c r="AL21" s="181"/>
      <c r="AM21" s="181"/>
      <c r="AN21" s="181"/>
      <c r="AO21" s="181"/>
      <c r="AP21" s="182"/>
      <c r="AQ21" s="182"/>
      <c r="AR21" s="181"/>
      <c r="AS21" s="181"/>
      <c r="AU21" s="132">
        <f t="shared" si="2"/>
        <v>0</v>
      </c>
      <c r="AV21" s="132">
        <f t="shared" si="3"/>
        <v>0</v>
      </c>
      <c r="AW21" s="132">
        <f t="shared" si="4"/>
        <v>0</v>
      </c>
    </row>
    <row r="22" spans="1:49" ht="15" customHeight="1" x14ac:dyDescent="0.35">
      <c r="A22" s="9"/>
      <c r="B22" s="12" t="s">
        <v>79</v>
      </c>
      <c r="C22" s="13" t="s">
        <v>51</v>
      </c>
      <c r="D22" s="7"/>
      <c r="E22" s="8"/>
      <c r="F22" s="8"/>
      <c r="G22" s="76"/>
      <c r="H22" s="56"/>
      <c r="I22" s="56"/>
      <c r="J22" s="181"/>
      <c r="K22" s="181"/>
      <c r="L22" s="181"/>
      <c r="M22" s="181"/>
      <c r="N22" s="181"/>
      <c r="O22" s="181"/>
      <c r="P22" s="181"/>
      <c r="Q22" s="181"/>
      <c r="R22" s="182"/>
      <c r="S22" s="182"/>
      <c r="T22" s="181"/>
      <c r="U22" s="181"/>
      <c r="V22" s="181"/>
      <c r="W22" s="181"/>
      <c r="X22" s="181"/>
      <c r="Y22" s="181"/>
      <c r="Z22" s="181"/>
      <c r="AA22" s="181"/>
      <c r="AB22" s="181"/>
      <c r="AC22" s="181"/>
      <c r="AD22" s="182"/>
      <c r="AE22" s="182"/>
      <c r="AF22" s="181"/>
      <c r="AG22" s="181"/>
      <c r="AH22" s="181"/>
      <c r="AI22" s="181"/>
      <c r="AJ22" s="181"/>
      <c r="AK22" s="181"/>
      <c r="AL22" s="181"/>
      <c r="AM22" s="181"/>
      <c r="AN22" s="181"/>
      <c r="AO22" s="181"/>
      <c r="AP22" s="182"/>
      <c r="AQ22" s="182"/>
      <c r="AR22" s="181"/>
      <c r="AS22" s="181"/>
      <c r="AU22" s="132">
        <f t="shared" si="2"/>
        <v>0</v>
      </c>
      <c r="AV22" s="132">
        <f t="shared" si="3"/>
        <v>0</v>
      </c>
      <c r="AW22" s="132">
        <f t="shared" si="4"/>
        <v>0</v>
      </c>
    </row>
    <row r="23" spans="1:49" ht="15" customHeight="1" x14ac:dyDescent="0.35">
      <c r="A23" s="9"/>
      <c r="B23" s="12" t="s">
        <v>80</v>
      </c>
      <c r="C23" s="14" t="s">
        <v>50</v>
      </c>
      <c r="D23" s="7"/>
      <c r="E23" s="8"/>
      <c r="F23" s="8"/>
      <c r="G23" s="76"/>
      <c r="H23" s="56"/>
      <c r="I23" s="56"/>
      <c r="J23" s="187"/>
      <c r="K23" s="187"/>
      <c r="L23" s="181"/>
      <c r="M23" s="181"/>
      <c r="N23" s="187"/>
      <c r="O23" s="181"/>
      <c r="P23" s="181"/>
      <c r="Q23" s="187"/>
      <c r="R23" s="182"/>
      <c r="S23" s="182"/>
      <c r="T23" s="187"/>
      <c r="U23" s="181"/>
      <c r="V23" s="181"/>
      <c r="W23" s="187"/>
      <c r="X23" s="181"/>
      <c r="Y23" s="181"/>
      <c r="Z23" s="187"/>
      <c r="AA23" s="181"/>
      <c r="AB23" s="181"/>
      <c r="AC23" s="187"/>
      <c r="AD23" s="182"/>
      <c r="AE23" s="182"/>
      <c r="AF23" s="181"/>
      <c r="AG23" s="187"/>
      <c r="AH23" s="181"/>
      <c r="AI23" s="187"/>
      <c r="AJ23" s="181"/>
      <c r="AK23" s="181"/>
      <c r="AL23" s="187"/>
      <c r="AM23" s="181"/>
      <c r="AN23" s="181"/>
      <c r="AO23" s="187"/>
      <c r="AP23" s="182"/>
      <c r="AQ23" s="182"/>
      <c r="AR23" s="187"/>
      <c r="AS23" s="181"/>
      <c r="AU23" s="132">
        <f t="shared" si="2"/>
        <v>0</v>
      </c>
      <c r="AV23" s="132">
        <f t="shared" si="3"/>
        <v>0</v>
      </c>
      <c r="AW23" s="132">
        <f t="shared" si="4"/>
        <v>0</v>
      </c>
    </row>
    <row r="24" spans="1:49" ht="15" customHeight="1" x14ac:dyDescent="0.35">
      <c r="A24" s="9"/>
      <c r="B24" s="12" t="s">
        <v>81</v>
      </c>
      <c r="C24" s="14" t="s">
        <v>48</v>
      </c>
      <c r="D24" s="7"/>
      <c r="E24" s="8"/>
      <c r="F24" s="8"/>
      <c r="G24" s="76"/>
      <c r="H24" s="56"/>
      <c r="I24" s="56"/>
      <c r="J24" s="181"/>
      <c r="K24" s="181"/>
      <c r="L24" s="181"/>
      <c r="M24" s="181"/>
      <c r="N24" s="181"/>
      <c r="O24" s="181"/>
      <c r="P24" s="181"/>
      <c r="Q24" s="181"/>
      <c r="R24" s="182"/>
      <c r="S24" s="182"/>
      <c r="T24" s="181"/>
      <c r="U24" s="181"/>
      <c r="V24" s="181"/>
      <c r="W24" s="181"/>
      <c r="X24" s="181"/>
      <c r="Y24" s="181"/>
      <c r="Z24" s="181"/>
      <c r="AA24" s="181"/>
      <c r="AB24" s="181"/>
      <c r="AC24" s="181"/>
      <c r="AD24" s="182"/>
      <c r="AE24" s="182"/>
      <c r="AF24" s="181"/>
      <c r="AG24" s="181"/>
      <c r="AH24" s="181"/>
      <c r="AI24" s="181"/>
      <c r="AJ24" s="181"/>
      <c r="AK24" s="181"/>
      <c r="AL24" s="181"/>
      <c r="AM24" s="181"/>
      <c r="AN24" s="181"/>
      <c r="AO24" s="181"/>
      <c r="AP24" s="182"/>
      <c r="AQ24" s="182"/>
      <c r="AR24" s="181"/>
      <c r="AS24" s="181"/>
      <c r="AU24" s="132">
        <f t="shared" si="2"/>
        <v>0</v>
      </c>
      <c r="AV24" s="132">
        <f t="shared" si="3"/>
        <v>0</v>
      </c>
      <c r="AW24" s="132">
        <f t="shared" si="4"/>
        <v>0</v>
      </c>
    </row>
    <row r="25" spans="1:49" ht="15" customHeight="1" x14ac:dyDescent="0.35">
      <c r="A25" s="9"/>
      <c r="B25" s="12" t="s">
        <v>82</v>
      </c>
      <c r="C25" s="14" t="s">
        <v>43</v>
      </c>
      <c r="D25" s="7"/>
      <c r="E25" s="8"/>
      <c r="F25" s="8"/>
      <c r="G25" s="76"/>
      <c r="H25" s="56"/>
      <c r="I25" s="56"/>
      <c r="J25" s="187"/>
      <c r="K25" s="187"/>
      <c r="L25" s="181"/>
      <c r="M25" s="181"/>
      <c r="N25" s="187"/>
      <c r="O25" s="181"/>
      <c r="P25" s="181"/>
      <c r="Q25" s="187"/>
      <c r="R25" s="182"/>
      <c r="S25" s="182"/>
      <c r="T25" s="187"/>
      <c r="U25" s="181"/>
      <c r="V25" s="181"/>
      <c r="W25" s="187"/>
      <c r="X25" s="181"/>
      <c r="Y25" s="181"/>
      <c r="Z25" s="187"/>
      <c r="AA25" s="181"/>
      <c r="AB25" s="181"/>
      <c r="AC25" s="187"/>
      <c r="AD25" s="182"/>
      <c r="AE25" s="182"/>
      <c r="AF25" s="181"/>
      <c r="AG25" s="187"/>
      <c r="AH25" s="181"/>
      <c r="AI25" s="187"/>
      <c r="AJ25" s="181"/>
      <c r="AK25" s="181"/>
      <c r="AL25" s="187"/>
      <c r="AM25" s="181"/>
      <c r="AN25" s="181"/>
      <c r="AO25" s="187"/>
      <c r="AP25" s="182"/>
      <c r="AQ25" s="182"/>
      <c r="AR25" s="187"/>
      <c r="AS25" s="181"/>
      <c r="AU25" s="132">
        <f t="shared" si="2"/>
        <v>0</v>
      </c>
      <c r="AV25" s="132">
        <f t="shared" si="3"/>
        <v>0</v>
      </c>
      <c r="AW25" s="132">
        <f t="shared" si="4"/>
        <v>0</v>
      </c>
    </row>
    <row r="26" spans="1:49" ht="15" customHeight="1" x14ac:dyDescent="0.35">
      <c r="A26" s="9"/>
      <c r="B26" s="12" t="s">
        <v>83</v>
      </c>
      <c r="C26" s="14" t="s">
        <v>49</v>
      </c>
      <c r="D26" s="7"/>
      <c r="E26" s="8"/>
      <c r="F26" s="8"/>
      <c r="G26" s="76"/>
      <c r="H26" s="56"/>
      <c r="I26" s="56"/>
      <c r="J26" s="181"/>
      <c r="K26" s="181"/>
      <c r="L26" s="181"/>
      <c r="M26" s="181"/>
      <c r="N26" s="181"/>
      <c r="O26" s="181"/>
      <c r="P26" s="181"/>
      <c r="Q26" s="181"/>
      <c r="R26" s="182"/>
      <c r="S26" s="182"/>
      <c r="T26" s="181"/>
      <c r="U26" s="181"/>
      <c r="V26" s="181"/>
      <c r="W26" s="181"/>
      <c r="X26" s="181"/>
      <c r="Y26" s="181"/>
      <c r="Z26" s="181"/>
      <c r="AA26" s="181"/>
      <c r="AB26" s="181"/>
      <c r="AC26" s="181"/>
      <c r="AD26" s="182"/>
      <c r="AE26" s="182"/>
      <c r="AF26" s="181"/>
      <c r="AG26" s="181"/>
      <c r="AH26" s="181"/>
      <c r="AI26" s="181"/>
      <c r="AJ26" s="181"/>
      <c r="AK26" s="181"/>
      <c r="AL26" s="181"/>
      <c r="AM26" s="181"/>
      <c r="AN26" s="181"/>
      <c r="AO26" s="181"/>
      <c r="AP26" s="182"/>
      <c r="AQ26" s="182"/>
      <c r="AR26" s="181"/>
      <c r="AS26" s="181"/>
      <c r="AU26" s="132">
        <f t="shared" si="2"/>
        <v>0</v>
      </c>
      <c r="AV26" s="132">
        <f t="shared" si="3"/>
        <v>0</v>
      </c>
      <c r="AW26" s="132">
        <f t="shared" si="4"/>
        <v>0</v>
      </c>
    </row>
    <row r="27" spans="1:49" ht="15" customHeight="1" x14ac:dyDescent="0.35">
      <c r="A27" s="9"/>
      <c r="B27" s="58" t="s">
        <v>84</v>
      </c>
      <c r="C27" s="67" t="s">
        <v>46</v>
      </c>
      <c r="D27" s="60"/>
      <c r="E27" s="61"/>
      <c r="F27" s="61"/>
      <c r="G27" s="77"/>
      <c r="H27" s="62"/>
      <c r="I27" s="62"/>
      <c r="J27" s="184"/>
      <c r="K27" s="184"/>
      <c r="L27" s="184"/>
      <c r="M27" s="184"/>
      <c r="N27" s="184"/>
      <c r="O27" s="184"/>
      <c r="P27" s="184"/>
      <c r="Q27" s="184"/>
      <c r="R27" s="185"/>
      <c r="S27" s="185"/>
      <c r="T27" s="184"/>
      <c r="U27" s="184"/>
      <c r="V27" s="184"/>
      <c r="W27" s="184"/>
      <c r="X27" s="184"/>
      <c r="Y27" s="184"/>
      <c r="Z27" s="184"/>
      <c r="AA27" s="184"/>
      <c r="AB27" s="184"/>
      <c r="AC27" s="184"/>
      <c r="AD27" s="185"/>
      <c r="AE27" s="185"/>
      <c r="AF27" s="184"/>
      <c r="AG27" s="184"/>
      <c r="AH27" s="184"/>
      <c r="AI27" s="184"/>
      <c r="AJ27" s="184"/>
      <c r="AK27" s="184"/>
      <c r="AL27" s="184"/>
      <c r="AM27" s="184"/>
      <c r="AN27" s="184"/>
      <c r="AO27" s="184"/>
      <c r="AP27" s="185"/>
      <c r="AQ27" s="185"/>
      <c r="AR27" s="184"/>
      <c r="AS27" s="184"/>
      <c r="AU27" s="132">
        <f t="shared" si="2"/>
        <v>0</v>
      </c>
      <c r="AV27" s="132">
        <f t="shared" si="3"/>
        <v>0</v>
      </c>
      <c r="AW27" s="132">
        <f t="shared" si="4"/>
        <v>0</v>
      </c>
    </row>
    <row r="28" spans="1:49" ht="15" customHeight="1" x14ac:dyDescent="0.35">
      <c r="A28" s="9"/>
      <c r="B28" s="12" t="s">
        <v>85</v>
      </c>
      <c r="C28" s="14" t="s">
        <v>35</v>
      </c>
      <c r="D28" s="7"/>
      <c r="E28" s="8"/>
      <c r="F28" s="8"/>
      <c r="G28" s="76"/>
      <c r="H28" s="56"/>
      <c r="I28" s="56"/>
      <c r="J28" s="181"/>
      <c r="K28" s="181"/>
      <c r="L28" s="181"/>
      <c r="M28" s="181"/>
      <c r="N28" s="181"/>
      <c r="O28" s="181"/>
      <c r="P28" s="181"/>
      <c r="Q28" s="181"/>
      <c r="R28" s="182"/>
      <c r="S28" s="182"/>
      <c r="T28" s="181"/>
      <c r="U28" s="181"/>
      <c r="V28" s="181"/>
      <c r="W28" s="181"/>
      <c r="X28" s="181"/>
      <c r="Y28" s="181"/>
      <c r="Z28" s="181"/>
      <c r="AA28" s="181"/>
      <c r="AB28" s="181"/>
      <c r="AC28" s="181"/>
      <c r="AD28" s="182"/>
      <c r="AE28" s="182"/>
      <c r="AF28" s="181"/>
      <c r="AG28" s="181"/>
      <c r="AH28" s="181"/>
      <c r="AI28" s="181"/>
      <c r="AJ28" s="181"/>
      <c r="AK28" s="181"/>
      <c r="AL28" s="181"/>
      <c r="AM28" s="181"/>
      <c r="AN28" s="181"/>
      <c r="AO28" s="181"/>
      <c r="AP28" s="182"/>
      <c r="AQ28" s="182"/>
      <c r="AR28" s="181"/>
      <c r="AS28" s="181"/>
      <c r="AU28" s="132">
        <f t="shared" si="2"/>
        <v>0</v>
      </c>
      <c r="AV28" s="132">
        <f t="shared" si="3"/>
        <v>0</v>
      </c>
      <c r="AW28" s="132">
        <f t="shared" si="4"/>
        <v>0</v>
      </c>
    </row>
    <row r="29" spans="1:49" ht="15" customHeight="1" x14ac:dyDescent="0.35">
      <c r="A29" s="9"/>
      <c r="B29" s="12" t="s">
        <v>86</v>
      </c>
      <c r="C29" s="14" t="s">
        <v>36</v>
      </c>
      <c r="D29" s="7"/>
      <c r="E29" s="8"/>
      <c r="F29" s="8"/>
      <c r="G29" s="76"/>
      <c r="H29" s="56"/>
      <c r="I29" s="56"/>
      <c r="J29" s="181"/>
      <c r="K29" s="181"/>
      <c r="L29" s="181"/>
      <c r="M29" s="181"/>
      <c r="N29" s="181"/>
      <c r="O29" s="181"/>
      <c r="P29" s="181"/>
      <c r="Q29" s="181"/>
      <c r="R29" s="182"/>
      <c r="S29" s="182"/>
      <c r="T29" s="181"/>
      <c r="U29" s="181"/>
      <c r="V29" s="181"/>
      <c r="W29" s="181"/>
      <c r="X29" s="181"/>
      <c r="Y29" s="181"/>
      <c r="Z29" s="181"/>
      <c r="AA29" s="181"/>
      <c r="AB29" s="181"/>
      <c r="AC29" s="181"/>
      <c r="AD29" s="182"/>
      <c r="AE29" s="182"/>
      <c r="AF29" s="181"/>
      <c r="AG29" s="181"/>
      <c r="AH29" s="181"/>
      <c r="AI29" s="181"/>
      <c r="AJ29" s="181"/>
      <c r="AK29" s="181"/>
      <c r="AL29" s="181"/>
      <c r="AM29" s="181"/>
      <c r="AN29" s="181"/>
      <c r="AO29" s="181"/>
      <c r="AP29" s="182"/>
      <c r="AQ29" s="182"/>
      <c r="AR29" s="181"/>
      <c r="AS29" s="181"/>
      <c r="AU29" s="132">
        <f t="shared" si="2"/>
        <v>0</v>
      </c>
      <c r="AV29" s="132">
        <f t="shared" si="3"/>
        <v>0</v>
      </c>
      <c r="AW29" s="132">
        <f t="shared" si="4"/>
        <v>0</v>
      </c>
    </row>
    <row r="30" spans="1:49" ht="15" customHeight="1" x14ac:dyDescent="0.35">
      <c r="A30" s="9"/>
      <c r="B30" s="12" t="s">
        <v>87</v>
      </c>
      <c r="C30" s="14" t="s">
        <v>44</v>
      </c>
      <c r="D30" s="7"/>
      <c r="E30" s="8"/>
      <c r="F30" s="8"/>
      <c r="G30" s="76"/>
      <c r="H30" s="56"/>
      <c r="I30" s="56"/>
      <c r="J30" s="181"/>
      <c r="K30" s="181"/>
      <c r="L30" s="181"/>
      <c r="M30" s="181"/>
      <c r="N30" s="181"/>
      <c r="O30" s="181"/>
      <c r="P30" s="181"/>
      <c r="Q30" s="181"/>
      <c r="R30" s="182"/>
      <c r="S30" s="182"/>
      <c r="T30" s="181"/>
      <c r="U30" s="181"/>
      <c r="V30" s="181"/>
      <c r="W30" s="187"/>
      <c r="X30" s="181"/>
      <c r="Y30" s="181"/>
      <c r="Z30" s="187"/>
      <c r="AA30" s="181"/>
      <c r="AB30" s="181"/>
      <c r="AC30" s="187"/>
      <c r="AD30" s="182"/>
      <c r="AE30" s="182"/>
      <c r="AF30" s="181"/>
      <c r="AG30" s="187"/>
      <c r="AH30" s="181"/>
      <c r="AI30" s="181"/>
      <c r="AJ30" s="181"/>
      <c r="AK30" s="181"/>
      <c r="AL30" s="181"/>
      <c r="AM30" s="181"/>
      <c r="AN30" s="181"/>
      <c r="AO30" s="181"/>
      <c r="AP30" s="182"/>
      <c r="AQ30" s="182"/>
      <c r="AR30" s="181"/>
      <c r="AS30" s="181"/>
      <c r="AU30" s="132">
        <f t="shared" si="2"/>
        <v>0</v>
      </c>
      <c r="AV30" s="132">
        <f t="shared" si="3"/>
        <v>0</v>
      </c>
      <c r="AW30" s="132">
        <f t="shared" si="4"/>
        <v>0</v>
      </c>
    </row>
    <row r="31" spans="1:49" ht="15" customHeight="1" x14ac:dyDescent="0.35">
      <c r="A31" s="9"/>
      <c r="B31" s="12" t="s">
        <v>88</v>
      </c>
      <c r="C31" s="14" t="s">
        <v>45</v>
      </c>
      <c r="D31" s="7"/>
      <c r="E31" s="8"/>
      <c r="F31" s="8"/>
      <c r="G31" s="76"/>
      <c r="H31" s="56"/>
      <c r="I31" s="56"/>
      <c r="J31" s="187"/>
      <c r="K31" s="187"/>
      <c r="L31" s="181"/>
      <c r="M31" s="181"/>
      <c r="N31" s="187"/>
      <c r="O31" s="181"/>
      <c r="P31" s="181"/>
      <c r="Q31" s="187"/>
      <c r="R31" s="182"/>
      <c r="S31" s="182"/>
      <c r="T31" s="187"/>
      <c r="U31" s="181"/>
      <c r="V31" s="181"/>
      <c r="W31" s="181"/>
      <c r="X31" s="181"/>
      <c r="Y31" s="181"/>
      <c r="Z31" s="181"/>
      <c r="AA31" s="181"/>
      <c r="AB31" s="181"/>
      <c r="AC31" s="181"/>
      <c r="AD31" s="182"/>
      <c r="AE31" s="182"/>
      <c r="AF31" s="181"/>
      <c r="AG31" s="181"/>
      <c r="AH31" s="181"/>
      <c r="AI31" s="187"/>
      <c r="AJ31" s="181"/>
      <c r="AK31" s="181"/>
      <c r="AL31" s="187"/>
      <c r="AM31" s="181"/>
      <c r="AN31" s="181"/>
      <c r="AO31" s="187"/>
      <c r="AP31" s="182"/>
      <c r="AQ31" s="182"/>
      <c r="AR31" s="187"/>
      <c r="AS31" s="181"/>
      <c r="AU31" s="132">
        <f t="shared" si="2"/>
        <v>0</v>
      </c>
      <c r="AV31" s="132">
        <f t="shared" si="3"/>
        <v>0</v>
      </c>
      <c r="AW31" s="132">
        <f t="shared" si="4"/>
        <v>0</v>
      </c>
    </row>
    <row r="32" spans="1:49" ht="15" customHeight="1" x14ac:dyDescent="0.35">
      <c r="A32" s="19" t="s">
        <v>19</v>
      </c>
      <c r="B32" s="19" t="s">
        <v>2</v>
      </c>
      <c r="C32" s="19"/>
      <c r="D32" s="191">
        <v>0</v>
      </c>
      <c r="E32" s="191">
        <v>47</v>
      </c>
      <c r="F32" s="191">
        <v>0</v>
      </c>
      <c r="G32" s="79">
        <f>SUM(D32:F32)</f>
        <v>47</v>
      </c>
      <c r="H32" s="80">
        <f>SUM(J32:AS32)/7.5</f>
        <v>0</v>
      </c>
      <c r="I32" s="113">
        <f>H32/G32</f>
        <v>0</v>
      </c>
      <c r="J32" s="48">
        <f t="shared" ref="J32:AS32" si="6">SUM(J33:J36)</f>
        <v>0</v>
      </c>
      <c r="K32" s="48">
        <f t="shared" si="6"/>
        <v>0</v>
      </c>
      <c r="L32" s="48">
        <f t="shared" si="6"/>
        <v>0</v>
      </c>
      <c r="M32" s="48">
        <f t="shared" si="6"/>
        <v>0</v>
      </c>
      <c r="N32" s="48">
        <f t="shared" si="6"/>
        <v>0</v>
      </c>
      <c r="O32" s="48">
        <f t="shared" si="6"/>
        <v>0</v>
      </c>
      <c r="P32" s="48">
        <f t="shared" si="6"/>
        <v>0</v>
      </c>
      <c r="Q32" s="48">
        <f t="shared" si="6"/>
        <v>0</v>
      </c>
      <c r="R32" s="48">
        <f t="shared" si="6"/>
        <v>0</v>
      </c>
      <c r="S32" s="48">
        <f t="shared" si="6"/>
        <v>0</v>
      </c>
      <c r="T32" s="48">
        <f t="shared" si="6"/>
        <v>0</v>
      </c>
      <c r="U32" s="48">
        <f t="shared" si="6"/>
        <v>0</v>
      </c>
      <c r="V32" s="48">
        <f t="shared" si="6"/>
        <v>0</v>
      </c>
      <c r="W32" s="48">
        <f t="shared" si="6"/>
        <v>0</v>
      </c>
      <c r="X32" s="48">
        <f t="shared" si="6"/>
        <v>0</v>
      </c>
      <c r="Y32" s="48">
        <f t="shared" si="6"/>
        <v>0</v>
      </c>
      <c r="Z32" s="48">
        <f t="shared" si="6"/>
        <v>0</v>
      </c>
      <c r="AA32" s="48">
        <f t="shared" si="6"/>
        <v>0</v>
      </c>
      <c r="AB32" s="48">
        <f t="shared" si="6"/>
        <v>0</v>
      </c>
      <c r="AC32" s="48">
        <f t="shared" si="6"/>
        <v>0</v>
      </c>
      <c r="AD32" s="48">
        <f t="shared" si="6"/>
        <v>0</v>
      </c>
      <c r="AE32" s="48">
        <f t="shared" si="6"/>
        <v>0</v>
      </c>
      <c r="AF32" s="48">
        <f t="shared" si="6"/>
        <v>0</v>
      </c>
      <c r="AG32" s="48">
        <f t="shared" si="6"/>
        <v>0</v>
      </c>
      <c r="AH32" s="48">
        <f t="shared" si="6"/>
        <v>0</v>
      </c>
      <c r="AI32" s="48">
        <f t="shared" si="6"/>
        <v>0</v>
      </c>
      <c r="AJ32" s="48">
        <f t="shared" si="6"/>
        <v>0</v>
      </c>
      <c r="AK32" s="48">
        <f t="shared" si="6"/>
        <v>0</v>
      </c>
      <c r="AL32" s="48">
        <f t="shared" si="6"/>
        <v>0</v>
      </c>
      <c r="AM32" s="48">
        <f t="shared" si="6"/>
        <v>0</v>
      </c>
      <c r="AN32" s="48">
        <f t="shared" si="6"/>
        <v>0</v>
      </c>
      <c r="AO32" s="48">
        <f t="shared" si="6"/>
        <v>0</v>
      </c>
      <c r="AP32" s="48">
        <f t="shared" si="6"/>
        <v>0</v>
      </c>
      <c r="AQ32" s="48">
        <f t="shared" si="6"/>
        <v>0</v>
      </c>
      <c r="AR32" s="48">
        <f t="shared" si="6"/>
        <v>0</v>
      </c>
      <c r="AS32" s="48">
        <f t="shared" si="6"/>
        <v>0</v>
      </c>
      <c r="AU32" s="48">
        <f t="shared" si="2"/>
        <v>0</v>
      </c>
      <c r="AV32" s="48">
        <f t="shared" si="3"/>
        <v>0</v>
      </c>
      <c r="AW32" s="48">
        <f t="shared" si="4"/>
        <v>0</v>
      </c>
    </row>
    <row r="33" spans="1:49" ht="15" customHeight="1" x14ac:dyDescent="0.3">
      <c r="A33" s="10"/>
      <c r="B33" s="12" t="s">
        <v>90</v>
      </c>
      <c r="C33" s="14" t="s">
        <v>89</v>
      </c>
      <c r="D33" s="7"/>
      <c r="E33" s="123" t="s">
        <v>148</v>
      </c>
      <c r="F33" s="106"/>
      <c r="G33" s="107">
        <f>G32/G$3</f>
        <v>9.8121085594989568E-2</v>
      </c>
      <c r="H33" s="108" t="e">
        <f>H32/H$3</f>
        <v>#DIV/0!</v>
      </c>
      <c r="I33" s="56"/>
      <c r="J33" s="187"/>
      <c r="K33" s="187"/>
      <c r="L33" s="183"/>
      <c r="M33" s="183"/>
      <c r="N33" s="183"/>
      <c r="O33" s="183"/>
      <c r="P33" s="183"/>
      <c r="Q33" s="183"/>
      <c r="R33" s="183"/>
      <c r="S33" s="183"/>
      <c r="T33" s="183"/>
      <c r="U33" s="183"/>
      <c r="V33" s="183"/>
      <c r="W33" s="183"/>
      <c r="X33" s="183"/>
      <c r="Y33" s="183"/>
      <c r="Z33" s="183"/>
      <c r="AA33" s="183"/>
      <c r="AB33" s="183"/>
      <c r="AC33" s="183"/>
      <c r="AD33" s="183"/>
      <c r="AE33" s="183"/>
      <c r="AF33" s="183"/>
      <c r="AG33" s="183"/>
      <c r="AH33" s="183"/>
      <c r="AI33" s="183"/>
      <c r="AJ33" s="183"/>
      <c r="AK33" s="183"/>
      <c r="AL33" s="183"/>
      <c r="AM33" s="183"/>
      <c r="AN33" s="183"/>
      <c r="AO33" s="183"/>
      <c r="AP33" s="183"/>
      <c r="AQ33" s="183"/>
      <c r="AR33" s="183"/>
      <c r="AS33" s="183"/>
      <c r="AU33" s="34">
        <f t="shared" si="2"/>
        <v>0</v>
      </c>
      <c r="AV33" s="34">
        <f t="shared" si="3"/>
        <v>0</v>
      </c>
      <c r="AW33" s="34">
        <f t="shared" si="4"/>
        <v>0</v>
      </c>
    </row>
    <row r="34" spans="1:49" ht="15" customHeight="1" x14ac:dyDescent="0.35">
      <c r="A34" s="10"/>
      <c r="B34" s="12" t="s">
        <v>91</v>
      </c>
      <c r="C34" s="14" t="s">
        <v>52</v>
      </c>
      <c r="D34" s="7"/>
      <c r="E34" s="8"/>
      <c r="F34" s="8"/>
      <c r="G34" s="76"/>
      <c r="H34" s="56"/>
      <c r="I34" s="56"/>
      <c r="J34" s="187"/>
      <c r="K34" s="187"/>
      <c r="L34" s="181"/>
      <c r="M34" s="183"/>
      <c r="N34" s="183"/>
      <c r="O34" s="183"/>
      <c r="P34" s="183"/>
      <c r="Q34" s="183"/>
      <c r="R34" s="183"/>
      <c r="S34" s="183"/>
      <c r="T34" s="183"/>
      <c r="U34" s="183"/>
      <c r="V34" s="187"/>
      <c r="W34" s="183"/>
      <c r="X34" s="183"/>
      <c r="Y34" s="183"/>
      <c r="Z34" s="183"/>
      <c r="AA34" s="183"/>
      <c r="AB34" s="183"/>
      <c r="AC34" s="183"/>
      <c r="AD34" s="183"/>
      <c r="AE34" s="183"/>
      <c r="AF34" s="183"/>
      <c r="AG34" s="183"/>
      <c r="AH34" s="187"/>
      <c r="AI34" s="183"/>
      <c r="AJ34" s="183"/>
      <c r="AK34" s="183"/>
      <c r="AL34" s="183"/>
      <c r="AM34" s="183"/>
      <c r="AN34" s="183"/>
      <c r="AO34" s="183"/>
      <c r="AP34" s="183"/>
      <c r="AQ34" s="183"/>
      <c r="AR34" s="183"/>
      <c r="AS34" s="183"/>
      <c r="AU34" s="34">
        <f t="shared" si="2"/>
        <v>0</v>
      </c>
      <c r="AV34" s="34">
        <f t="shared" si="3"/>
        <v>0</v>
      </c>
      <c r="AW34" s="34">
        <f t="shared" si="4"/>
        <v>0</v>
      </c>
    </row>
    <row r="35" spans="1:49" ht="15" customHeight="1" x14ac:dyDescent="0.35">
      <c r="A35" s="10"/>
      <c r="B35" s="12" t="s">
        <v>92</v>
      </c>
      <c r="C35" s="14" t="s">
        <v>47</v>
      </c>
      <c r="D35" s="7"/>
      <c r="E35" s="8"/>
      <c r="F35" s="8"/>
      <c r="G35" s="76"/>
      <c r="H35" s="56"/>
      <c r="I35" s="56"/>
      <c r="J35" s="183"/>
      <c r="K35" s="183"/>
      <c r="L35" s="183"/>
      <c r="M35" s="187"/>
      <c r="N35" s="187"/>
      <c r="O35" s="181"/>
      <c r="P35" s="181"/>
      <c r="Q35" s="183"/>
      <c r="R35" s="183"/>
      <c r="S35" s="183"/>
      <c r="T35" s="183"/>
      <c r="U35" s="183"/>
      <c r="V35" s="183"/>
      <c r="W35" s="183"/>
      <c r="X35" s="183"/>
      <c r="Y35" s="183"/>
      <c r="Z35" s="183"/>
      <c r="AA35" s="183"/>
      <c r="AB35" s="183"/>
      <c r="AC35" s="183"/>
      <c r="AD35" s="188"/>
      <c r="AE35" s="182"/>
      <c r="AF35" s="183"/>
      <c r="AG35" s="183"/>
      <c r="AH35" s="183"/>
      <c r="AI35" s="183"/>
      <c r="AJ35" s="183"/>
      <c r="AK35" s="183"/>
      <c r="AL35" s="183"/>
      <c r="AM35" s="183"/>
      <c r="AN35" s="183"/>
      <c r="AO35" s="183"/>
      <c r="AP35" s="183"/>
      <c r="AQ35" s="183"/>
      <c r="AR35" s="183"/>
      <c r="AS35" s="183"/>
      <c r="AU35" s="34">
        <f t="shared" si="2"/>
        <v>0</v>
      </c>
      <c r="AV35" s="34">
        <f t="shared" si="3"/>
        <v>0</v>
      </c>
      <c r="AW35" s="34">
        <f t="shared" si="4"/>
        <v>0</v>
      </c>
    </row>
    <row r="36" spans="1:49" ht="15" customHeight="1" x14ac:dyDescent="0.35">
      <c r="A36" s="10"/>
      <c r="B36" s="12" t="s">
        <v>93</v>
      </c>
      <c r="C36" s="14" t="s">
        <v>37</v>
      </c>
      <c r="D36" s="7"/>
      <c r="E36" s="8"/>
      <c r="F36" s="8"/>
      <c r="G36" s="76"/>
      <c r="H36" s="56"/>
      <c r="I36" s="56"/>
      <c r="J36" s="183"/>
      <c r="K36" s="183"/>
      <c r="L36" s="183"/>
      <c r="M36" s="183"/>
      <c r="N36" s="183"/>
      <c r="O36" s="183"/>
      <c r="P36" s="183"/>
      <c r="Q36" s="187"/>
      <c r="R36" s="182"/>
      <c r="S36" s="182"/>
      <c r="T36" s="181"/>
      <c r="U36" s="187"/>
      <c r="V36" s="187"/>
      <c r="W36" s="181"/>
      <c r="X36" s="181"/>
      <c r="Y36" s="187"/>
      <c r="Z36" s="181"/>
      <c r="AA36" s="181"/>
      <c r="AB36" s="181"/>
      <c r="AC36" s="187"/>
      <c r="AD36" s="182"/>
      <c r="AE36" s="182"/>
      <c r="AF36" s="181"/>
      <c r="AG36" s="194"/>
      <c r="AH36" s="187"/>
      <c r="AI36" s="181"/>
      <c r="AJ36" s="181"/>
      <c r="AK36" s="187"/>
      <c r="AL36" s="181"/>
      <c r="AM36" s="181"/>
      <c r="AN36" s="181"/>
      <c r="AO36" s="187"/>
      <c r="AP36" s="182"/>
      <c r="AQ36" s="182"/>
      <c r="AR36" s="181"/>
      <c r="AS36" s="181"/>
      <c r="AU36" s="132">
        <f t="shared" si="2"/>
        <v>0</v>
      </c>
      <c r="AV36" s="132">
        <f t="shared" si="3"/>
        <v>0</v>
      </c>
      <c r="AW36" s="132">
        <f t="shared" si="4"/>
        <v>0</v>
      </c>
    </row>
    <row r="37" spans="1:49" ht="15" customHeight="1" x14ac:dyDescent="0.35">
      <c r="A37" s="20" t="s">
        <v>20</v>
      </c>
      <c r="B37" s="21" t="s">
        <v>3</v>
      </c>
      <c r="C37" s="20"/>
      <c r="D37" s="192">
        <v>0</v>
      </c>
      <c r="E37" s="192">
        <v>70</v>
      </c>
      <c r="F37" s="192">
        <v>0.5</v>
      </c>
      <c r="G37" s="81">
        <f>SUM(D37:F37)</f>
        <v>70.5</v>
      </c>
      <c r="H37" s="82">
        <f>SUM(J37:AS37)/7.5</f>
        <v>0</v>
      </c>
      <c r="I37" s="114">
        <f>H37/G37</f>
        <v>0</v>
      </c>
      <c r="J37" s="49">
        <f t="shared" ref="J37:AS37" si="7">SUM(J38:J42)</f>
        <v>0</v>
      </c>
      <c r="K37" s="49">
        <f t="shared" si="7"/>
        <v>0</v>
      </c>
      <c r="L37" s="49">
        <f t="shared" si="7"/>
        <v>0</v>
      </c>
      <c r="M37" s="49">
        <f t="shared" si="7"/>
        <v>0</v>
      </c>
      <c r="N37" s="49">
        <f t="shared" si="7"/>
        <v>0</v>
      </c>
      <c r="O37" s="49">
        <f t="shared" si="7"/>
        <v>0</v>
      </c>
      <c r="P37" s="49">
        <f t="shared" si="7"/>
        <v>0</v>
      </c>
      <c r="Q37" s="49">
        <f t="shared" si="7"/>
        <v>0</v>
      </c>
      <c r="R37" s="49">
        <f t="shared" si="7"/>
        <v>0</v>
      </c>
      <c r="S37" s="49">
        <f t="shared" si="7"/>
        <v>0</v>
      </c>
      <c r="T37" s="49">
        <f t="shared" si="7"/>
        <v>0</v>
      </c>
      <c r="U37" s="49">
        <f t="shared" si="7"/>
        <v>0</v>
      </c>
      <c r="V37" s="49">
        <f t="shared" si="7"/>
        <v>0</v>
      </c>
      <c r="W37" s="49">
        <f t="shared" si="7"/>
        <v>0</v>
      </c>
      <c r="X37" s="49">
        <f t="shared" si="7"/>
        <v>0</v>
      </c>
      <c r="Y37" s="49">
        <f t="shared" si="7"/>
        <v>0</v>
      </c>
      <c r="Z37" s="49">
        <f t="shared" si="7"/>
        <v>0</v>
      </c>
      <c r="AA37" s="49">
        <f t="shared" si="7"/>
        <v>0</v>
      </c>
      <c r="AB37" s="49">
        <f t="shared" si="7"/>
        <v>0</v>
      </c>
      <c r="AC37" s="49">
        <f t="shared" si="7"/>
        <v>0</v>
      </c>
      <c r="AD37" s="49">
        <f t="shared" si="7"/>
        <v>0</v>
      </c>
      <c r="AE37" s="49">
        <f t="shared" si="7"/>
        <v>0</v>
      </c>
      <c r="AF37" s="49">
        <f t="shared" si="7"/>
        <v>0</v>
      </c>
      <c r="AG37" s="49">
        <f t="shared" si="7"/>
        <v>0</v>
      </c>
      <c r="AH37" s="49">
        <f t="shared" si="7"/>
        <v>0</v>
      </c>
      <c r="AI37" s="49">
        <f t="shared" si="7"/>
        <v>0</v>
      </c>
      <c r="AJ37" s="49">
        <f t="shared" si="7"/>
        <v>0</v>
      </c>
      <c r="AK37" s="49">
        <f t="shared" si="7"/>
        <v>0</v>
      </c>
      <c r="AL37" s="49">
        <f t="shared" si="7"/>
        <v>0</v>
      </c>
      <c r="AM37" s="49">
        <f t="shared" si="7"/>
        <v>0</v>
      </c>
      <c r="AN37" s="49">
        <f t="shared" si="7"/>
        <v>0</v>
      </c>
      <c r="AO37" s="49">
        <f t="shared" si="7"/>
        <v>0</v>
      </c>
      <c r="AP37" s="49">
        <f t="shared" si="7"/>
        <v>0</v>
      </c>
      <c r="AQ37" s="49">
        <f t="shared" si="7"/>
        <v>0</v>
      </c>
      <c r="AR37" s="49">
        <f t="shared" si="7"/>
        <v>0</v>
      </c>
      <c r="AS37" s="49">
        <f t="shared" si="7"/>
        <v>0</v>
      </c>
      <c r="AU37" s="49">
        <f t="shared" si="2"/>
        <v>0</v>
      </c>
      <c r="AV37" s="49">
        <f t="shared" si="3"/>
        <v>0</v>
      </c>
      <c r="AW37" s="49">
        <f t="shared" si="4"/>
        <v>0</v>
      </c>
    </row>
    <row r="38" spans="1:49" ht="15" customHeight="1" x14ac:dyDescent="0.3">
      <c r="A38" s="11"/>
      <c r="B38" s="12" t="s">
        <v>94</v>
      </c>
      <c r="C38" s="14" t="s">
        <v>61</v>
      </c>
      <c r="D38" s="3"/>
      <c r="E38" s="124" t="s">
        <v>148</v>
      </c>
      <c r="F38" s="115"/>
      <c r="G38" s="116">
        <f>G37/G$3</f>
        <v>0.14718162839248433</v>
      </c>
      <c r="H38" s="117" t="e">
        <f>H37/H$3</f>
        <v>#DIV/0!</v>
      </c>
      <c r="I38" s="56"/>
      <c r="J38" s="181"/>
      <c r="K38" s="181"/>
      <c r="L38" s="181"/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Y38" s="182"/>
      <c r="Z38" s="182"/>
      <c r="AA38" s="182"/>
      <c r="AB38" s="182"/>
      <c r="AC38" s="182"/>
      <c r="AD38" s="182"/>
      <c r="AE38" s="182"/>
      <c r="AF38" s="182"/>
      <c r="AG38" s="182"/>
      <c r="AH38" s="182"/>
      <c r="AI38" s="182"/>
      <c r="AJ38" s="182"/>
      <c r="AK38" s="182"/>
      <c r="AL38" s="182"/>
      <c r="AM38" s="182"/>
      <c r="AN38" s="182"/>
      <c r="AO38" s="182"/>
      <c r="AP38" s="182"/>
      <c r="AQ38" s="182"/>
      <c r="AR38" s="182"/>
      <c r="AS38" s="182"/>
      <c r="AU38" s="132">
        <f t="shared" si="2"/>
        <v>0</v>
      </c>
      <c r="AV38" s="132">
        <f t="shared" si="3"/>
        <v>0</v>
      </c>
      <c r="AW38" s="132">
        <f t="shared" si="4"/>
        <v>0</v>
      </c>
    </row>
    <row r="39" spans="1:49" ht="15" customHeight="1" x14ac:dyDescent="0.35">
      <c r="A39" s="11"/>
      <c r="B39" s="12" t="s">
        <v>95</v>
      </c>
      <c r="C39" s="14" t="s">
        <v>38</v>
      </c>
      <c r="D39" s="3"/>
      <c r="E39" s="8"/>
      <c r="F39" s="8"/>
      <c r="G39" s="76"/>
      <c r="H39" s="56"/>
      <c r="I39" s="56"/>
      <c r="J39" s="183"/>
      <c r="K39" s="183"/>
      <c r="L39" s="183"/>
      <c r="M39" s="183"/>
      <c r="N39" s="183"/>
      <c r="O39" s="187"/>
      <c r="P39" s="187"/>
      <c r="Q39" s="187"/>
      <c r="R39" s="187"/>
      <c r="S39" s="188"/>
      <c r="T39" s="188"/>
      <c r="U39" s="188"/>
      <c r="V39" s="188"/>
      <c r="W39" s="188"/>
      <c r="X39" s="188"/>
      <c r="Y39" s="188"/>
      <c r="Z39" s="188"/>
      <c r="AA39" s="188"/>
      <c r="AB39" s="188"/>
      <c r="AC39" s="188"/>
      <c r="AD39" s="188"/>
      <c r="AE39" s="188"/>
      <c r="AF39" s="188"/>
      <c r="AG39" s="188"/>
      <c r="AH39" s="188"/>
      <c r="AI39" s="188"/>
      <c r="AJ39" s="188"/>
      <c r="AK39" s="188"/>
      <c r="AL39" s="188"/>
      <c r="AM39" s="188"/>
      <c r="AN39" s="188"/>
      <c r="AO39" s="188"/>
      <c r="AP39" s="187"/>
      <c r="AQ39" s="187"/>
      <c r="AR39" s="187"/>
      <c r="AS39" s="187"/>
      <c r="AU39" s="132">
        <f t="shared" si="2"/>
        <v>0</v>
      </c>
      <c r="AV39" s="132">
        <f t="shared" si="3"/>
        <v>0</v>
      </c>
      <c r="AW39" s="132">
        <f t="shared" si="4"/>
        <v>0</v>
      </c>
    </row>
    <row r="40" spans="1:49" ht="15" customHeight="1" x14ac:dyDescent="0.35">
      <c r="A40" s="11"/>
      <c r="B40" s="12" t="s">
        <v>96</v>
      </c>
      <c r="C40" s="14" t="s">
        <v>39</v>
      </c>
      <c r="D40" s="3"/>
      <c r="E40" s="8"/>
      <c r="F40" s="8"/>
      <c r="G40" s="76"/>
      <c r="H40" s="56"/>
      <c r="I40" s="56"/>
      <c r="J40" s="183"/>
      <c r="K40" s="183"/>
      <c r="L40" s="183"/>
      <c r="M40" s="183"/>
      <c r="N40" s="183"/>
      <c r="O40" s="187"/>
      <c r="P40" s="187"/>
      <c r="Q40" s="187"/>
      <c r="R40" s="188"/>
      <c r="S40" s="188"/>
      <c r="T40" s="187"/>
      <c r="U40" s="187"/>
      <c r="V40" s="187"/>
      <c r="W40" s="187"/>
      <c r="X40" s="187"/>
      <c r="Y40" s="187"/>
      <c r="Z40" s="187"/>
      <c r="AA40" s="187"/>
      <c r="AB40" s="187"/>
      <c r="AC40" s="187"/>
      <c r="AD40" s="188"/>
      <c r="AE40" s="188"/>
      <c r="AF40" s="187"/>
      <c r="AG40" s="187"/>
      <c r="AH40" s="187"/>
      <c r="AI40" s="187"/>
      <c r="AJ40" s="187"/>
      <c r="AK40" s="187"/>
      <c r="AL40" s="187"/>
      <c r="AM40" s="187"/>
      <c r="AN40" s="187"/>
      <c r="AO40" s="187"/>
      <c r="AP40" s="188"/>
      <c r="AQ40" s="188"/>
      <c r="AR40" s="187"/>
      <c r="AS40" s="187"/>
      <c r="AU40" s="132">
        <f t="shared" si="2"/>
        <v>0</v>
      </c>
      <c r="AV40" s="132">
        <f t="shared" si="3"/>
        <v>0</v>
      </c>
      <c r="AW40" s="132">
        <f t="shared" si="4"/>
        <v>0</v>
      </c>
    </row>
    <row r="41" spans="1:49" ht="15" customHeight="1" x14ac:dyDescent="0.35">
      <c r="A41" s="11"/>
      <c r="B41" s="12" t="s">
        <v>97</v>
      </c>
      <c r="C41" s="14" t="s">
        <v>56</v>
      </c>
      <c r="D41" s="3"/>
      <c r="E41" s="8"/>
      <c r="F41" s="8"/>
      <c r="G41" s="76"/>
      <c r="H41" s="56"/>
      <c r="I41" s="56"/>
      <c r="J41" s="183"/>
      <c r="K41" s="183"/>
      <c r="L41" s="183"/>
      <c r="M41" s="183"/>
      <c r="N41" s="183"/>
      <c r="O41" s="181"/>
      <c r="P41" s="181"/>
      <c r="Q41" s="181"/>
      <c r="R41" s="182"/>
      <c r="S41" s="182"/>
      <c r="T41" s="181"/>
      <c r="U41" s="181"/>
      <c r="V41" s="181"/>
      <c r="W41" s="181"/>
      <c r="X41" s="181"/>
      <c r="Y41" s="181"/>
      <c r="Z41" s="181"/>
      <c r="AA41" s="181"/>
      <c r="AB41" s="181"/>
      <c r="AC41" s="181"/>
      <c r="AD41" s="182"/>
      <c r="AE41" s="182"/>
      <c r="AF41" s="181"/>
      <c r="AG41" s="181"/>
      <c r="AH41" s="181"/>
      <c r="AI41" s="181"/>
      <c r="AJ41" s="181"/>
      <c r="AK41" s="181"/>
      <c r="AL41" s="181"/>
      <c r="AM41" s="181"/>
      <c r="AN41" s="181"/>
      <c r="AO41" s="181"/>
      <c r="AP41" s="182"/>
      <c r="AQ41" s="182"/>
      <c r="AR41" s="181"/>
      <c r="AS41" s="181"/>
      <c r="AU41" s="132">
        <f t="shared" si="2"/>
        <v>0</v>
      </c>
      <c r="AV41" s="132">
        <f t="shared" si="3"/>
        <v>0</v>
      </c>
      <c r="AW41" s="132">
        <f t="shared" si="4"/>
        <v>0</v>
      </c>
    </row>
    <row r="42" spans="1:49" ht="15" customHeight="1" x14ac:dyDescent="0.35">
      <c r="A42" s="11"/>
      <c r="B42" s="12" t="s">
        <v>98</v>
      </c>
      <c r="C42" s="14" t="s">
        <v>40</v>
      </c>
      <c r="D42" s="3"/>
      <c r="E42" s="8"/>
      <c r="F42" s="8"/>
      <c r="G42" s="76"/>
      <c r="H42" s="56"/>
      <c r="I42" s="56"/>
      <c r="J42" s="183"/>
      <c r="K42" s="183"/>
      <c r="L42" s="183"/>
      <c r="M42" s="183"/>
      <c r="N42" s="183"/>
      <c r="O42" s="183"/>
      <c r="P42" s="188"/>
      <c r="Q42" s="188"/>
      <c r="R42" s="182"/>
      <c r="S42" s="182"/>
      <c r="T42" s="188"/>
      <c r="U42" s="188"/>
      <c r="V42" s="187"/>
      <c r="W42" s="181"/>
      <c r="X42" s="181"/>
      <c r="Y42" s="187"/>
      <c r="Z42" s="181"/>
      <c r="AA42" s="181"/>
      <c r="AB42" s="181"/>
      <c r="AC42" s="187"/>
      <c r="AD42" s="181"/>
      <c r="AE42" s="181"/>
      <c r="AF42" s="187"/>
      <c r="AG42" s="181"/>
      <c r="AH42" s="187"/>
      <c r="AI42" s="181"/>
      <c r="AJ42" s="181"/>
      <c r="AK42" s="187"/>
      <c r="AL42" s="181"/>
      <c r="AM42" s="181"/>
      <c r="AN42" s="181"/>
      <c r="AO42" s="187"/>
      <c r="AP42" s="181"/>
      <c r="AQ42" s="181"/>
      <c r="AR42" s="187"/>
      <c r="AS42" s="187"/>
      <c r="AT42" s="3"/>
      <c r="AU42" s="132">
        <f t="shared" si="2"/>
        <v>0</v>
      </c>
      <c r="AV42" s="132">
        <f t="shared" si="3"/>
        <v>0</v>
      </c>
      <c r="AW42" s="132">
        <f t="shared" si="4"/>
        <v>0</v>
      </c>
    </row>
    <row r="43" spans="1:49" ht="15" customHeight="1" x14ac:dyDescent="0.35">
      <c r="A43" s="38" t="s">
        <v>21</v>
      </c>
      <c r="B43" s="39" t="s">
        <v>4</v>
      </c>
      <c r="C43" s="38"/>
      <c r="D43" s="193">
        <v>4.5</v>
      </c>
      <c r="E43" s="193">
        <v>0</v>
      </c>
      <c r="F43" s="193">
        <v>27</v>
      </c>
      <c r="G43" s="83">
        <f>SUM(D43:F43)</f>
        <v>31.5</v>
      </c>
      <c r="H43" s="84">
        <f>SUM(J43:AS43)/7.5</f>
        <v>0</v>
      </c>
      <c r="I43" s="118">
        <f>H43/G43</f>
        <v>0</v>
      </c>
      <c r="J43" s="50">
        <f t="shared" ref="J43:AS43" si="8">SUM(J44:J48)</f>
        <v>0</v>
      </c>
      <c r="K43" s="50">
        <f t="shared" si="8"/>
        <v>0</v>
      </c>
      <c r="L43" s="50">
        <f t="shared" si="8"/>
        <v>0</v>
      </c>
      <c r="M43" s="50">
        <f t="shared" si="8"/>
        <v>0</v>
      </c>
      <c r="N43" s="50">
        <f t="shared" si="8"/>
        <v>0</v>
      </c>
      <c r="O43" s="50">
        <f t="shared" si="8"/>
        <v>0</v>
      </c>
      <c r="P43" s="50">
        <f t="shared" si="8"/>
        <v>0</v>
      </c>
      <c r="Q43" s="50">
        <f t="shared" si="8"/>
        <v>0</v>
      </c>
      <c r="R43" s="50">
        <f t="shared" si="8"/>
        <v>0</v>
      </c>
      <c r="S43" s="50">
        <f t="shared" si="8"/>
        <v>0</v>
      </c>
      <c r="T43" s="50">
        <f t="shared" si="8"/>
        <v>0</v>
      </c>
      <c r="U43" s="50">
        <f t="shared" si="8"/>
        <v>0</v>
      </c>
      <c r="V43" s="50">
        <f t="shared" si="8"/>
        <v>0</v>
      </c>
      <c r="W43" s="50">
        <f t="shared" si="8"/>
        <v>0</v>
      </c>
      <c r="X43" s="50">
        <f t="shared" si="8"/>
        <v>0</v>
      </c>
      <c r="Y43" s="50">
        <f t="shared" si="8"/>
        <v>0</v>
      </c>
      <c r="Z43" s="50">
        <f t="shared" si="8"/>
        <v>0</v>
      </c>
      <c r="AA43" s="50">
        <f t="shared" si="8"/>
        <v>0</v>
      </c>
      <c r="AB43" s="50">
        <f t="shared" si="8"/>
        <v>0</v>
      </c>
      <c r="AC43" s="50">
        <f t="shared" si="8"/>
        <v>0</v>
      </c>
      <c r="AD43" s="50">
        <f t="shared" si="8"/>
        <v>0</v>
      </c>
      <c r="AE43" s="50">
        <f t="shared" si="8"/>
        <v>0</v>
      </c>
      <c r="AF43" s="50">
        <f t="shared" si="8"/>
        <v>0</v>
      </c>
      <c r="AG43" s="50">
        <f t="shared" si="8"/>
        <v>0</v>
      </c>
      <c r="AH43" s="50">
        <f t="shared" si="8"/>
        <v>0</v>
      </c>
      <c r="AI43" s="50">
        <f t="shared" si="8"/>
        <v>0</v>
      </c>
      <c r="AJ43" s="50">
        <f t="shared" si="8"/>
        <v>0</v>
      </c>
      <c r="AK43" s="50">
        <f t="shared" si="8"/>
        <v>0</v>
      </c>
      <c r="AL43" s="50">
        <f t="shared" si="8"/>
        <v>0</v>
      </c>
      <c r="AM43" s="50">
        <f t="shared" si="8"/>
        <v>0</v>
      </c>
      <c r="AN43" s="50">
        <f t="shared" si="8"/>
        <v>0</v>
      </c>
      <c r="AO43" s="50">
        <f t="shared" si="8"/>
        <v>0</v>
      </c>
      <c r="AP43" s="50">
        <f t="shared" si="8"/>
        <v>0</v>
      </c>
      <c r="AQ43" s="50">
        <f t="shared" si="8"/>
        <v>0</v>
      </c>
      <c r="AR43" s="50">
        <f t="shared" si="8"/>
        <v>0</v>
      </c>
      <c r="AS43" s="50">
        <f t="shared" si="8"/>
        <v>0</v>
      </c>
      <c r="AT43" s="3"/>
      <c r="AU43" s="50">
        <f t="shared" si="2"/>
        <v>0</v>
      </c>
      <c r="AV43" s="50">
        <f t="shared" si="3"/>
        <v>0</v>
      </c>
      <c r="AW43" s="50">
        <f t="shared" si="4"/>
        <v>0</v>
      </c>
    </row>
    <row r="44" spans="1:49" ht="15" customHeight="1" x14ac:dyDescent="0.3">
      <c r="A44" s="41"/>
      <c r="B44" s="57" t="s">
        <v>99</v>
      </c>
      <c r="C44" s="14" t="s">
        <v>62</v>
      </c>
      <c r="D44" s="8"/>
      <c r="E44" s="125" t="s">
        <v>148</v>
      </c>
      <c r="F44" s="119"/>
      <c r="G44" s="120">
        <f>G43/G$3</f>
        <v>6.5762004175365346E-2</v>
      </c>
      <c r="H44" s="121" t="e">
        <f>H43/H$3</f>
        <v>#DIV/0!</v>
      </c>
      <c r="I44" s="5"/>
      <c r="J44" s="181"/>
      <c r="K44" s="181"/>
      <c r="L44" s="182"/>
      <c r="M44" s="182"/>
      <c r="N44" s="182"/>
      <c r="O44" s="182"/>
      <c r="P44" s="182"/>
      <c r="Q44" s="182"/>
      <c r="R44" s="182"/>
      <c r="S44" s="182"/>
      <c r="T44" s="182"/>
      <c r="U44" s="182"/>
      <c r="V44" s="182"/>
      <c r="W44" s="182"/>
      <c r="X44" s="182"/>
      <c r="Y44" s="181"/>
      <c r="Z44" s="181"/>
      <c r="AA44" s="181"/>
      <c r="AB44" s="182"/>
      <c r="AC44" s="182"/>
      <c r="AD44" s="182"/>
      <c r="AE44" s="182"/>
      <c r="AF44" s="182"/>
      <c r="AG44" s="182"/>
      <c r="AH44" s="182"/>
      <c r="AI44" s="182"/>
      <c r="AJ44" s="182"/>
      <c r="AK44" s="182"/>
      <c r="AL44" s="182"/>
      <c r="AM44" s="182"/>
      <c r="AN44" s="182"/>
      <c r="AO44" s="182"/>
      <c r="AP44" s="182"/>
      <c r="AQ44" s="181"/>
      <c r="AR44" s="181"/>
      <c r="AS44" s="181"/>
      <c r="AT44" s="3"/>
      <c r="AU44" s="132">
        <f t="shared" si="2"/>
        <v>0</v>
      </c>
      <c r="AV44" s="132">
        <f t="shared" si="3"/>
        <v>0</v>
      </c>
      <c r="AW44" s="132">
        <f t="shared" si="4"/>
        <v>0</v>
      </c>
    </row>
    <row r="45" spans="1:49" ht="15" customHeight="1" x14ac:dyDescent="0.3">
      <c r="A45" s="41"/>
      <c r="B45" s="57" t="s">
        <v>100</v>
      </c>
      <c r="C45" s="14" t="s">
        <v>57</v>
      </c>
      <c r="D45" s="8"/>
      <c r="E45" s="8"/>
      <c r="F45" s="8"/>
      <c r="G45" s="4"/>
      <c r="H45" s="5"/>
      <c r="I45" s="5"/>
      <c r="J45" s="181"/>
      <c r="K45" s="181"/>
      <c r="L45" s="182"/>
      <c r="M45" s="182"/>
      <c r="N45" s="182"/>
      <c r="O45" s="182"/>
      <c r="P45" s="182"/>
      <c r="Q45" s="182"/>
      <c r="R45" s="182"/>
      <c r="S45" s="182"/>
      <c r="T45" s="182"/>
      <c r="U45" s="182"/>
      <c r="V45" s="182"/>
      <c r="W45" s="182"/>
      <c r="X45" s="182"/>
      <c r="Y45" s="181"/>
      <c r="Z45" s="181"/>
      <c r="AA45" s="181"/>
      <c r="AB45" s="182"/>
      <c r="AC45" s="182"/>
      <c r="AD45" s="182"/>
      <c r="AE45" s="182"/>
      <c r="AF45" s="182"/>
      <c r="AG45" s="182"/>
      <c r="AH45" s="182"/>
      <c r="AI45" s="182"/>
      <c r="AJ45" s="182"/>
      <c r="AK45" s="182"/>
      <c r="AL45" s="182"/>
      <c r="AM45" s="182"/>
      <c r="AN45" s="182"/>
      <c r="AO45" s="182"/>
      <c r="AP45" s="182"/>
      <c r="AQ45" s="181"/>
      <c r="AR45" s="181"/>
      <c r="AS45" s="181"/>
      <c r="AT45" s="3"/>
      <c r="AU45" s="132">
        <f t="shared" si="2"/>
        <v>0</v>
      </c>
      <c r="AV45" s="132">
        <f t="shared" si="3"/>
        <v>0</v>
      </c>
      <c r="AW45" s="132">
        <f t="shared" si="4"/>
        <v>0</v>
      </c>
    </row>
    <row r="46" spans="1:49" ht="15" customHeight="1" x14ac:dyDescent="0.3">
      <c r="A46" s="41"/>
      <c r="B46" s="57" t="s">
        <v>101</v>
      </c>
      <c r="C46" s="14" t="s">
        <v>53</v>
      </c>
      <c r="D46" s="8"/>
      <c r="E46" s="8"/>
      <c r="F46" s="8"/>
      <c r="G46" s="4"/>
      <c r="H46" s="5"/>
      <c r="I46" s="5"/>
      <c r="J46" s="187"/>
      <c r="K46" s="187"/>
      <c r="L46" s="182"/>
      <c r="M46" s="182"/>
      <c r="N46" s="188"/>
      <c r="O46" s="182"/>
      <c r="P46" s="182"/>
      <c r="Q46" s="188"/>
      <c r="R46" s="182"/>
      <c r="S46" s="182"/>
      <c r="T46" s="182"/>
      <c r="U46" s="188"/>
      <c r="V46" s="188"/>
      <c r="W46" s="182"/>
      <c r="X46" s="182"/>
      <c r="Y46" s="187"/>
      <c r="Z46" s="181"/>
      <c r="AA46" s="181"/>
      <c r="AB46" s="182"/>
      <c r="AC46" s="188"/>
      <c r="AD46" s="182"/>
      <c r="AE46" s="182"/>
      <c r="AF46" s="188"/>
      <c r="AG46" s="182"/>
      <c r="AH46" s="188"/>
      <c r="AI46" s="182"/>
      <c r="AJ46" s="182"/>
      <c r="AK46" s="188"/>
      <c r="AL46" s="182"/>
      <c r="AM46" s="182"/>
      <c r="AN46" s="182"/>
      <c r="AO46" s="188"/>
      <c r="AP46" s="182"/>
      <c r="AQ46" s="181"/>
      <c r="AR46" s="187"/>
      <c r="AS46" s="187"/>
      <c r="AT46" s="3"/>
      <c r="AU46" s="132">
        <f t="shared" si="2"/>
        <v>0</v>
      </c>
      <c r="AV46" s="132">
        <f t="shared" si="3"/>
        <v>0</v>
      </c>
      <c r="AW46" s="132">
        <f t="shared" si="4"/>
        <v>0</v>
      </c>
    </row>
    <row r="47" spans="1:49" ht="15" customHeight="1" x14ac:dyDescent="0.3">
      <c r="A47" s="41"/>
      <c r="B47" s="57" t="s">
        <v>102</v>
      </c>
      <c r="C47" s="13" t="s">
        <v>54</v>
      </c>
      <c r="D47" s="8"/>
      <c r="E47" s="8"/>
      <c r="F47" s="8"/>
      <c r="G47" s="4"/>
      <c r="H47" s="5"/>
      <c r="I47" s="5"/>
      <c r="J47" s="181"/>
      <c r="K47" s="181"/>
      <c r="L47" s="182"/>
      <c r="M47" s="182"/>
      <c r="N47" s="182"/>
      <c r="O47" s="182"/>
      <c r="P47" s="182"/>
      <c r="Q47" s="182"/>
      <c r="R47" s="182"/>
      <c r="S47" s="182"/>
      <c r="T47" s="182"/>
      <c r="U47" s="182"/>
      <c r="V47" s="182"/>
      <c r="W47" s="182"/>
      <c r="X47" s="182"/>
      <c r="Y47" s="181"/>
      <c r="Z47" s="181"/>
      <c r="AA47" s="181"/>
      <c r="AB47" s="182"/>
      <c r="AC47" s="182"/>
      <c r="AD47" s="182"/>
      <c r="AE47" s="182"/>
      <c r="AF47" s="182"/>
      <c r="AG47" s="182"/>
      <c r="AH47" s="182"/>
      <c r="AI47" s="182"/>
      <c r="AJ47" s="182"/>
      <c r="AK47" s="182"/>
      <c r="AL47" s="182"/>
      <c r="AM47" s="182"/>
      <c r="AN47" s="182"/>
      <c r="AO47" s="182"/>
      <c r="AP47" s="182"/>
      <c r="AQ47" s="181"/>
      <c r="AR47" s="181"/>
      <c r="AS47" s="181"/>
      <c r="AT47" s="3"/>
      <c r="AU47" s="132">
        <f t="shared" si="2"/>
        <v>0</v>
      </c>
      <c r="AV47" s="132">
        <f t="shared" si="3"/>
        <v>0</v>
      </c>
      <c r="AW47" s="132">
        <f t="shared" si="4"/>
        <v>0</v>
      </c>
    </row>
    <row r="48" spans="1:49" ht="15" customHeight="1" x14ac:dyDescent="0.3">
      <c r="A48" s="41"/>
      <c r="B48" s="57" t="s">
        <v>103</v>
      </c>
      <c r="C48" s="13" t="s">
        <v>55</v>
      </c>
      <c r="D48" s="7"/>
      <c r="E48" s="8"/>
      <c r="F48" s="8"/>
      <c r="G48" s="4"/>
      <c r="H48" s="5"/>
      <c r="I48" s="5"/>
      <c r="J48" s="181"/>
      <c r="K48" s="181"/>
      <c r="L48" s="182"/>
      <c r="M48" s="182"/>
      <c r="N48" s="182"/>
      <c r="O48" s="182"/>
      <c r="P48" s="182"/>
      <c r="Q48" s="182"/>
      <c r="R48" s="182"/>
      <c r="S48" s="182"/>
      <c r="T48" s="182"/>
      <c r="U48" s="182"/>
      <c r="V48" s="182"/>
      <c r="W48" s="182"/>
      <c r="X48" s="182"/>
      <c r="Y48" s="181"/>
      <c r="Z48" s="181"/>
      <c r="AA48" s="181"/>
      <c r="AB48" s="182"/>
      <c r="AC48" s="182"/>
      <c r="AD48" s="182"/>
      <c r="AE48" s="182"/>
      <c r="AF48" s="182"/>
      <c r="AG48" s="182"/>
      <c r="AH48" s="182"/>
      <c r="AI48" s="182"/>
      <c r="AJ48" s="182"/>
      <c r="AK48" s="182"/>
      <c r="AL48" s="182"/>
      <c r="AM48" s="182"/>
      <c r="AN48" s="182"/>
      <c r="AO48" s="182"/>
      <c r="AP48" s="182"/>
      <c r="AQ48" s="181"/>
      <c r="AR48" s="181"/>
      <c r="AS48" s="181"/>
      <c r="AT48" s="3"/>
      <c r="AU48" s="132">
        <f t="shared" si="2"/>
        <v>0</v>
      </c>
      <c r="AV48" s="132">
        <f t="shared" si="3"/>
        <v>0</v>
      </c>
      <c r="AW48" s="132">
        <f t="shared" si="4"/>
        <v>0</v>
      </c>
    </row>
    <row r="49" spans="1:46" ht="15" customHeight="1" x14ac:dyDescent="0.3">
      <c r="A49" s="12"/>
      <c r="B49" s="12"/>
      <c r="C49" s="13"/>
      <c r="D49" s="7"/>
      <c r="E49" s="8"/>
      <c r="F49" s="8"/>
      <c r="G49" s="4"/>
      <c r="H49" s="5"/>
      <c r="I49" s="5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"/>
    </row>
    <row r="50" spans="1:46" ht="15" customHeight="1" x14ac:dyDescent="0.3">
      <c r="A50" s="12"/>
      <c r="B50" s="12"/>
      <c r="C50" s="13"/>
      <c r="D50" s="7"/>
      <c r="E50" s="8"/>
      <c r="F50" s="8"/>
      <c r="G50" s="4"/>
      <c r="H50" s="5"/>
      <c r="I50" s="5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T50" s="3"/>
    </row>
    <row r="51" spans="1:46" ht="15" customHeight="1" x14ac:dyDescent="0.3">
      <c r="A51" s="22"/>
      <c r="B51" s="22"/>
      <c r="C51" s="23"/>
      <c r="D51" s="24"/>
      <c r="E51" s="25"/>
      <c r="F51" s="25"/>
      <c r="G51" s="26"/>
      <c r="H51" s="27"/>
      <c r="I51" s="27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</row>
    <row r="52" spans="1:46" ht="15" customHeight="1" x14ac:dyDescent="0.3"/>
    <row r="53" spans="1:46" ht="15" customHeight="1" x14ac:dyDescent="0.3"/>
    <row r="54" spans="1:46" ht="15" customHeight="1" x14ac:dyDescent="0.3"/>
    <row r="55" spans="1:46" ht="15" customHeight="1" x14ac:dyDescent="0.3"/>
    <row r="56" spans="1:46" ht="15" customHeight="1" x14ac:dyDescent="0.3"/>
    <row r="57" spans="1:46" ht="15" customHeight="1" x14ac:dyDescent="0.3"/>
    <row r="58" spans="1:46" ht="15" customHeight="1" x14ac:dyDescent="0.3"/>
    <row r="59" spans="1:46" ht="15" customHeight="1" x14ac:dyDescent="0.3"/>
    <row r="60" spans="1:46" ht="15" customHeight="1" x14ac:dyDescent="0.3"/>
    <row r="61" spans="1:46" ht="15" customHeight="1" x14ac:dyDescent="0.3"/>
    <row r="62" spans="1:46" ht="15" customHeight="1" x14ac:dyDescent="0.3"/>
    <row r="63" spans="1:46" ht="15" customHeight="1" x14ac:dyDescent="0.3"/>
    <row r="64" spans="1:46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</sheetData>
  <sheetProtection sheet="1" objects="1" scenarios="1"/>
  <mergeCells count="9">
    <mergeCell ref="A2:C2"/>
    <mergeCell ref="H1:H2"/>
    <mergeCell ref="D1:G1"/>
    <mergeCell ref="I1:I2"/>
    <mergeCell ref="AU1:AW1"/>
    <mergeCell ref="A1:C1"/>
    <mergeCell ref="J1:U1"/>
    <mergeCell ref="V1:AG1"/>
    <mergeCell ref="AH1:AS1"/>
  </mergeCells>
  <dataValidations disablePrompts="1" count="1">
    <dataValidation type="list" allowBlank="1" showInputMessage="1" showErrorMessage="1" error="Click arrow to select Work Package" prompt="Click arrow to select Work Package" sqref="B20 B4 B32 B37 B43">
      <formula1>WorkPackage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All partners together</vt:lpstr>
      <vt:lpstr>WP perspective</vt:lpstr>
      <vt:lpstr>P1 - Kibbutzim</vt:lpstr>
      <vt:lpstr>P2 - Mofet</vt:lpstr>
      <vt:lpstr>P3 - Beit Berl</vt:lpstr>
      <vt:lpstr>P4 - Kaye</vt:lpstr>
      <vt:lpstr>P5 - Bucharest</vt:lpstr>
      <vt:lpstr>P6 - Exeter</vt:lpstr>
      <vt:lpstr>P7 - Tallin</vt:lpstr>
      <vt:lpstr>P8 - Gordon</vt:lpstr>
      <vt:lpstr>P9 - Sakhnin</vt:lpstr>
      <vt:lpstr>P10 - Talpiot</vt:lpstr>
      <vt:lpstr>P11- Salzburg</vt:lpstr>
      <vt:lpstr>Sheet1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Raul</cp:lastModifiedBy>
  <dcterms:created xsi:type="dcterms:W3CDTF">2016-09-12T18:27:50Z</dcterms:created>
  <dcterms:modified xsi:type="dcterms:W3CDTF">2017-02-17T15:45:04Z</dcterms:modified>
</cp:coreProperties>
</file>